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Y:\DXS IR and Communications\Investor Reporting\HY Results\2022\HY22 Lodgement files\"/>
    </mc:Choice>
  </mc:AlternateContent>
  <xr:revisionPtr revIDLastSave="0" documentId="13_ncr:1_{0444F61F-794C-478E-86CF-FFD59CAEAB7E}" xr6:coauthVersionLast="47" xr6:coauthVersionMax="47" xr10:uidLastSave="{00000000-0000-0000-0000-000000000000}"/>
  <bookViews>
    <workbookView xWindow="-120" yWindow="-120" windowWidth="57840" windowHeight="23640" xr2:uid="{E358D168-33E7-4F36-B3ED-BA4F9E1E4C1C}"/>
  </bookViews>
  <sheets>
    <sheet name="31 Dec 2021" sheetId="1" r:id="rId1"/>
    <sheet name="DXS map data" sheetId="3" r:id="rId2"/>
    <sheet name="Book value rec" sheetId="4" r:id="rId3"/>
    <sheet name="Synopsis summary - Listed" sheetId="5" r:id="rId4"/>
  </sheets>
  <externalReferences>
    <externalReference r:id="rId5"/>
  </externalReferences>
  <definedNames>
    <definedName name="_xlnm._FilterDatabase" localSheetId="0" hidden="1">'31 Dec 2021'!$C$1:$C$241</definedName>
    <definedName name="rPeriod">[1]Selection!$C$16</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 i="3" l="1"/>
  <c r="Z26" i="3"/>
  <c r="Z20" i="3"/>
  <c r="Z14" i="3"/>
  <c r="V26" i="3"/>
  <c r="B26" i="3"/>
  <c r="J26" i="3"/>
  <c r="N26" i="3"/>
  <c r="R26" i="3"/>
  <c r="I21" i="5"/>
  <c r="I22" i="5"/>
  <c r="I23" i="5"/>
  <c r="I24" i="5"/>
  <c r="I26" i="5"/>
  <c r="I36" i="5"/>
  <c r="B10" i="4"/>
  <c r="J36" i="5"/>
  <c r="G21" i="5"/>
  <c r="G22" i="5"/>
  <c r="G23" i="5"/>
  <c r="G24" i="5"/>
  <c r="G25" i="5"/>
  <c r="G26" i="5"/>
  <c r="G36" i="5"/>
  <c r="F21" i="5"/>
  <c r="F22" i="5"/>
  <c r="F23" i="5"/>
  <c r="F24" i="5"/>
  <c r="F25" i="5"/>
  <c r="F26" i="5"/>
  <c r="F36" i="5"/>
  <c r="H21" i="5"/>
  <c r="H22" i="5"/>
  <c r="H23" i="5"/>
  <c r="H24" i="5"/>
  <c r="H25" i="5"/>
  <c r="H26" i="5"/>
  <c r="I18" i="5"/>
  <c r="H18" i="5"/>
  <c r="G18" i="5"/>
  <c r="F18" i="5"/>
  <c r="I11" i="5"/>
  <c r="H11" i="5"/>
  <c r="G11" i="5"/>
  <c r="F11" i="5"/>
  <c r="B22" i="4"/>
  <c r="H36" i="5"/>
  <c r="C10" i="4"/>
</calcChain>
</file>

<file path=xl/sharedStrings.xml><?xml version="1.0" encoding="utf-8"?>
<sst xmlns="http://schemas.openxmlformats.org/spreadsheetml/2006/main" count="4007" uniqueCount="922">
  <si>
    <t>Sector</t>
  </si>
  <si>
    <t>State</t>
  </si>
  <si>
    <t>Property name &amp; address</t>
  </si>
  <si>
    <t>Country</t>
  </si>
  <si>
    <t>Description
Short description of building and location only.</t>
  </si>
  <si>
    <t>Additional description</t>
  </si>
  <si>
    <t>Sustainability content</t>
  </si>
  <si>
    <t>Metro area</t>
  </si>
  <si>
    <t>Building Type</t>
  </si>
  <si>
    <t>Title</t>
  </si>
  <si>
    <t>Ownership</t>
  </si>
  <si>
    <t>Co-Owner</t>
  </si>
  <si>
    <t>Zoning</t>
  </si>
  <si>
    <t>NABERS energy rating (with green power)</t>
  </si>
  <si>
    <t>NABERS energy rating (without green power)</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</si>
  <si>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</si>
  <si>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</si>
  <si>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</si>
  <si>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</si>
  <si>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</si>
  <si>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</si>
  <si>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</si>
  <si>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</si>
  <si>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</si>
  <si>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</si>
  <si>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</si>
  <si>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</si>
  <si>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</si>
  <si>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</si>
  <si>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Third party total value</t>
  </si>
  <si>
    <t xml:space="preserve">Independent Valuation </t>
  </si>
  <si>
    <t>Independent Valuation</t>
  </si>
  <si>
    <t>Valuation Agency</t>
  </si>
  <si>
    <t>Initial Yield</t>
  </si>
  <si>
    <t>Major Customer 1</t>
  </si>
  <si>
    <t>Major Customer 2</t>
  </si>
  <si>
    <t>Major Customer 3</t>
  </si>
  <si>
    <t>Portfolio Leased by Area</t>
  </si>
  <si>
    <t>Weighted Average Lease Expiry</t>
  </si>
  <si>
    <t>DWPF</t>
  </si>
  <si>
    <t>Office</t>
  </si>
  <si>
    <t>Industrial</t>
  </si>
  <si>
    <t>Healthcare</t>
  </si>
  <si>
    <t>%</t>
  </si>
  <si>
    <t>hectares</t>
  </si>
  <si>
    <t>000 sqm</t>
  </si>
  <si>
    <t>sqm</t>
  </si>
  <si>
    <t>Date</t>
  </si>
  <si>
    <t>A$m</t>
  </si>
  <si>
    <t>Years 
(by income)</t>
  </si>
  <si>
    <t>AIP</t>
  </si>
  <si>
    <t>Brisbane, North</t>
  </si>
  <si>
    <t>Low Impact Industry</t>
  </si>
  <si>
    <t>City Centre</t>
  </si>
  <si>
    <t xml:space="preserve"> </t>
  </si>
  <si>
    <t>B7 Business Park</t>
  </si>
  <si>
    <t>IN1 General Industrial</t>
  </si>
  <si>
    <t>Industrial 2</t>
  </si>
  <si>
    <t/>
  </si>
  <si>
    <t>General Industry B</t>
  </si>
  <si>
    <t>Industrial 1</t>
  </si>
  <si>
    <t>4(a) General Industrial</t>
  </si>
  <si>
    <t>Industrial Estate</t>
  </si>
  <si>
    <t>Freehold</t>
  </si>
  <si>
    <t>Sydney, North</t>
  </si>
  <si>
    <t>Sydney</t>
  </si>
  <si>
    <t>Melbourne</t>
  </si>
  <si>
    <t>Brisbane</t>
  </si>
  <si>
    <t>Adelaide</t>
  </si>
  <si>
    <t>Perth</t>
  </si>
  <si>
    <t>56 Berry Street, North Sydney</t>
  </si>
  <si>
    <t>NSW</t>
  </si>
  <si>
    <t>AUS</t>
  </si>
  <si>
    <t xml:space="preserve">56 Berry Street is a 5,230 square metre B-Grade office building, located within North Sydney Council’s Ward Street masterplan precinct. </t>
  </si>
  <si>
    <t>North Sydney</t>
  </si>
  <si>
    <t>B Grade - office</t>
  </si>
  <si>
    <t>Dexus Office Partner</t>
  </si>
  <si>
    <t>B3 Commercial Core</t>
  </si>
  <si>
    <t>NR</t>
  </si>
  <si>
    <t>Equity Accounted</t>
  </si>
  <si>
    <t>Savills</t>
  </si>
  <si>
    <t>Christie Corporate</t>
  </si>
  <si>
    <t>100 Mount Street, North Sydney</t>
  </si>
  <si>
    <t>Premium Grade - office</t>
  </si>
  <si>
    <t>5.0 Star (Design &amp; As Built v1.1)</t>
  </si>
  <si>
    <t>Investment Property</t>
  </si>
  <si>
    <t>CW</t>
  </si>
  <si>
    <t>NBN</t>
  </si>
  <si>
    <t>Laing O Rourke</t>
  </si>
  <si>
    <t>Nextgen Networks</t>
  </si>
  <si>
    <t>A Grade - office</t>
  </si>
  <si>
    <t>101 George Street, Parramatta</t>
  </si>
  <si>
    <t>Parramatta CBD</t>
  </si>
  <si>
    <t>4.0 Star (Office As Built v2)</t>
  </si>
  <si>
    <t>CIVAS</t>
  </si>
  <si>
    <t>Commonwealth of Australia DOHA</t>
  </si>
  <si>
    <t>130 George Street, Parramatta</t>
  </si>
  <si>
    <t>140 George Street comprises a commercial development site and is situated on the northern alignment of George Street, adjacent to 150 George Street, Parramatta</t>
  </si>
  <si>
    <t>Commonwealth of Australia</t>
  </si>
  <si>
    <t>State of NSW</t>
  </si>
  <si>
    <t>AON Corp Australia</t>
  </si>
  <si>
    <t>Land</t>
  </si>
  <si>
    <t>2 &amp; 4 Dawn Fraser Avenue comprises two adjoining A-Grade office buildings with retail accommodation in a highly visible location opposite the Sydney Olympic Park railway station. The contemporary seven-level buildings feature large, column free floor plates and excellent natural light. The building is surrounded by a number of world class sport and fitness facilities, a variety of food and beverage retailers, and the green spaces of Bicentennial Park and Bennelong Parkway.</t>
  </si>
  <si>
    <t xml:space="preserve">2 &amp; 4 Dawn Fraser Avenue, Sydney Olympic Park </t>
  </si>
  <si>
    <t>2 &amp; 4 Dawn Fraser Avenue comprises two adjoining A-Grade office buildings with retail accommodation in a highly visible location opposite the Sydney Olympic Park railway station. The contemporary seven-level buildings feature large, column free floor plates and excellent natural light.
The building is surrounded by a number of world class sport and fitness facilities, a variety of food and beverage retailers, and the green spaces of Bicentennial Park and Bennelong Parkway. 
The facility is well connected to Sydney via the M4 motorway for motorists with parking for 593 cars spread over six split level basement floors. 
- High profile Olympic Park location 
- Large column free floor plates 
- Excellent food and retail options nearby</t>
  </si>
  <si>
    <t>Sydney Olympic Park</t>
  </si>
  <si>
    <t>Leasehold</t>
  </si>
  <si>
    <t>B4 Mixed Use</t>
  </si>
  <si>
    <t>2DF 4.0, 4DF 4.5</t>
  </si>
  <si>
    <t>5.0 Star (Office As Built v2)</t>
  </si>
  <si>
    <t>1,965-2,656</t>
  </si>
  <si>
    <t>NSW Police</t>
  </si>
  <si>
    <t>CMLA Services Pty Ltd</t>
  </si>
  <si>
    <t>Beyond Bank</t>
  </si>
  <si>
    <t>100-130 Harris Street, Pyrmont</t>
  </si>
  <si>
    <t>Sydney CBD</t>
  </si>
  <si>
    <t>circa 1890s/2017</t>
  </si>
  <si>
    <t>2,870-5,026</t>
  </si>
  <si>
    <t>JLL</t>
  </si>
  <si>
    <t>WeWork</t>
  </si>
  <si>
    <t>Domain Holdings Australia</t>
  </si>
  <si>
    <t>HBI Holdings Australasia</t>
  </si>
  <si>
    <t>Australia Square Complex, 264-278 George Street, Sydney</t>
  </si>
  <si>
    <t>Of international standing, Australia Square merits its iconic status for its architectural and commercial heritage. 
State-of-the-art refurbishment, including energy efficiency upgrades ensure it remains at the forefront of service and efficiency.
With 1,020 square metres typical floor area across 48 circular levels, Australia Square’s A-Grade services, contemporary refurbishments, 24-hour security and five-star concierge services and exemplary features making it one of the most desirable commercial addresses in Sydney.
Open floor spaces, abundant natural light, impressive views of the city and Sydney Harbour are combined with a vibrant open-air plaza. Retail services include a choice of 17 different dining options, including O'Bar and Dining located on Level 47 and Ryan's Bar in the external plaza.
Demonstrating its longevity, Australia Square was recently named by the Urban Development Institute of Australia as one of the top five developments built in NSW over the past 50 years.
- Iconic A-Grade complex
- Excellent onsite services and retail
- Harry Seidler exemplary design</t>
  </si>
  <si>
    <t>Australia Square merits its iconic status for its architectural and commercial heritage. Australia Square’s A-Grade services, open floor spaces, abundant natural light, impressive views of the city and Sydney Harbour are combined with a vibrant open-air plaza. Retail services include a choice of 17 different dining options, including O’Bar and Dining located on Level 47 and Ryan’s Bar in the external plaza.</t>
  </si>
  <si>
    <t>B8 Metropolitan Centre</t>
  </si>
  <si>
    <t>ASQ 5, Plaza 5.5</t>
  </si>
  <si>
    <t>ASQ 4, Plaza 4.5</t>
  </si>
  <si>
    <t>ASQ 4.0, Plaza NR</t>
  </si>
  <si>
    <t>HWL EBSWORTH</t>
  </si>
  <si>
    <t>Dexus</t>
  </si>
  <si>
    <t>NINEMSN</t>
  </si>
  <si>
    <t xml:space="preserve">Governor Phillip &amp; Macquarie Tower Complex, 1 Farrer Place, Sydney </t>
  </si>
  <si>
    <t>Governor Phillip &amp; Macquarie Tower complex is a premium CBD office complex with a stunning, light-filled lobby that unites the two landmark towers. Bearing the name of two leading colonial era governors, the buildings have a unique connection to Sydney’s commercial life that dates back to 1788.
Governor Phillip Tower has 37 levels and Governor Macquarie Tower 25 levels, offering more than 80,000 square metres of premium office space between them. With typical floorplates of 1,200-1,460 square metres, each cleverly designed floor provides inspiring office space, equipped for every aspect of business at the highest level. The complex also offers the new retail precinct, Raphael Lane which launched in 2019, offering a variety of impressive dining options.
Located in the heart of Sydney’s financial district, with close proximity to Circular Quay and Wynyard transport hubs, the towers offer unparalleled views over the harbour, Botanic Gardens and CBD. 
There’s secure public and tenant parking for up to 654 cars, modern end-of-trip and fitness facilities including a bike area, showers and lockers. The building features very impressive lobby areas and onsite cafés. Security is paramount supported by 24-hour, 7-day onsite security control room.
- Premium and historic location
- Outstanding on-site amenities
- Expansive CBD and harbour views</t>
  </si>
  <si>
    <t>Governor Phillip &amp; Macquarie Tower complex is a premium CBD office complex with a stunning, light-filled lobby that unites the two landmark towers. Governor Phillip Tower has 37 levels and Governor Macquarie Tower 25 levels, offering more than 80,000 square metres of premium office space between them. With typical floorplates of 1,200-1,460 square metres, each cleverly designed floor provides inspiring office space, equipped for every aspect of business at the highest level.</t>
  </si>
  <si>
    <t>Australian Prime Property Fund</t>
  </si>
  <si>
    <t>GPT 5.5, GMT 5.0</t>
  </si>
  <si>
    <t>GPT 5.0, GMT 5.0</t>
  </si>
  <si>
    <t>GPT 4.5, GMT 4.5</t>
  </si>
  <si>
    <t>1,200-1,460</t>
  </si>
  <si>
    <t>Dabserv</t>
  </si>
  <si>
    <t>Goldman Sachs Partners Aust</t>
  </si>
  <si>
    <t>Minter Ellison</t>
  </si>
  <si>
    <t>25 Martin Place, Sydney</t>
  </si>
  <si>
    <t>Designed by Harry Seidler, the 25 Martin Place has a unique façade, with elegantly contoured pre-cast concrete, white quartz and glass. The tower offers 67 levels of high-quality office space in a prestigious CBD location. 
Positioned in the heart of Sydney’s financial and cultural districts, 25 Martin Place is bounded by three of Sydney CBD’s prime streets – Martin Place, Castlereagh Street and King Street, linking seamlessly to the public transport system.
The tower is supported by a concierge team offering a wide variety of convenient services, superior end-of-trip facilities, on-site 24/7 team security team and an exclusive selection of fashion, food and service retailers located within the plaza and outside on a podium level.
- Unique places to eat and relax
- Prime CBD location with 3 street frontages
- High quality services and facilities</t>
  </si>
  <si>
    <t>Designed by Harry Seidler, the 25 Martin Place has a unique façade, with elegantly contoured pre-cast concrete, white quartz and glass. The tower offers 67 levels of high-quality office space. Positioned in the heart of Sydney’s financial and cultural districts, 25 Martin Place is bounded by three of Sydney CBD’s prime streets – Martin Place, Castlereagh Street and King Street, linking seamlessly to the public transport system.</t>
  </si>
  <si>
    <t>Jul-17/Apr-19</t>
  </si>
  <si>
    <t>Sparke Helmore</t>
  </si>
  <si>
    <t>GPT Group</t>
  </si>
  <si>
    <t>Holding Redlich</t>
  </si>
  <si>
    <t>One Margaret Street, Sydney</t>
  </si>
  <si>
    <t>One Margaret Street is located on a prominent corner location overlooking the business and leisure precinct of Barangaroo.
An expansive foyer greets tenants and visitors while the splayed building orientation allows plenty of natural light to fill the building. One Margaret offers 18 levels of A-Grade office space with 1,000 square metres typical floor areas with superior finishes and views across the CBD, Barangaroo and Darling Harbour, and three levels of parking for 111 cars.
The buildings amenities include Dexus concierge services while shopping and dining options to suit all needs, as well as the nearby bustling lifestyle precinct of Barangaroo.
Dexus Place is also located in the building, a tailored extension to your workplace that features 14 meeting rooms, 3 training rooms, 3 formal boardrooms, a large auditorium and a business lounge. A fully immersive studio is designed to emulate the real-life conference experience, connecting you to other Dexus Place office locations in Sydney and Melbourne.
- A-Grade office tower
- Efficient and light filled spaces
- Excellent transport connectivity</t>
  </si>
  <si>
    <t>One Margaret Street offers 18 levels of A-Grade office space with 1,000 square metres typical floor areas, superior finishes and views across the CBD, Barangaroo and Darling Harbour, and three levels of parking for 111 cars. An expansive foyer greets tenants and visitors while the splayed building orientation allows plenty of natural light to fill the building.</t>
  </si>
  <si>
    <t>CBRE</t>
  </si>
  <si>
    <t>BDO Services</t>
  </si>
  <si>
    <t>Cuscal</t>
  </si>
  <si>
    <t>Brighte Capital</t>
  </si>
  <si>
    <t>1 Bligh Street, Sydney</t>
  </si>
  <si>
    <t>1 Bligh Street offers an iconic, world-class location and unrivalled amenity. Boasting a distinctive and contemporary design, this multi-award-winning office building is situated in the financial centre of Sydney. 1 Bligh Street combines leading edge design, technology and sustainability with stunning views. 
Completed in 2011, there are 27 levels of Premium, 6 Star Green Star office space. Ideal for advanced workplaces, the building features 1,600 square metres typical floors and varied suit configurations, as well as a spectacular top floor terrace, curvilinear double skin, glass facade with a striking, naturally ventilated full height atrium. 
The buildings abundant amenities include concierge services, a European style pedestrian plaza with licensed café, a childcare centre, shower facilities, bicycle racks and car parking.
These outstanding qualities are further enhanced by nearby public transport from Circular Quay, Martin Place and upgraded Wynyard stations. 
- Iconic architectural design
- Unique, light filled atrium
- Excellent transport connections</t>
  </si>
  <si>
    <t>1 Bligh Street offers an iconic, world-class location and unrivalled amenity. Boasting a distinctive and contemporary design, the building is situated in the financial centre of Sydney. 1 Bligh Street combines leading edge design, technology and sustainability with stunning views. 1 Bligh offers 27 levels of Premium, 6 Star Green Star office space, 1,600 square metres typical floors and varied suite configurations as well as a spectacular top floor terrace, curvilinear double skin, glass facade with a striking, naturally ventilated full height atrium.</t>
  </si>
  <si>
    <t>DWPF, MDAP</t>
  </si>
  <si>
    <t>6.0 Star (Office As Built v2)</t>
  </si>
  <si>
    <t>Budage P/L</t>
  </si>
  <si>
    <t>Papuan Oil Search Limited</t>
  </si>
  <si>
    <t>3 Spring Street, Sydney</t>
  </si>
  <si>
    <t xml:space="preserve">3 Spring Street is a B-Grade office building providing over 7,000 square metres located adjacent to 56, 58 and 60 Pitt Street, Sydney. Situated in the heart of the financial district, Spring Street is located in the heart of Sydney’s Financial Core, minutes from Circular Quay. </t>
  </si>
  <si>
    <t>Business 2 Zone 1 (B2Z)</t>
  </si>
  <si>
    <t xml:space="preserve">5 Martin Place, Sydney </t>
  </si>
  <si>
    <t>5 Martin Place is a first-class office building that marries the contemporary needs of today's businesses with the desire to celebrate and honour Sydney’s past.
The modern design includes a new tower with an 11-storey central atrium ‘light well’ and triple height foyer. 5 Martin Place’s heritage component has been thoughtfully updated while retaining its distinctive features such as the sandstone and marble façade and marble clad stairs.
5 Martin Place offers 19 levels of Premium office space with 1,100-2,400 square metres typical floor plates. The upper floors benefit from a full-height glass façade that fills the workspaces with natural light and offer views over Martin Place and the CBD.
The building occupies a prominent corner position within Martin Place and sustainability is at the core of its design with the building achieving a 5 Star (Office Design v3) and a 5 Star (Office As Built v3) Green Star rating.
- Prominent corner location in Martin Place
- Modern design that pays tribute to the past
- Large light filled atrium and triple height foyer</t>
  </si>
  <si>
    <t>5 Martin Place is a first-class office building that marries the contemporary needs of businesses with the desire to celebrate and honour Sydney’s past. 5 Martin Place offers 19 levels of Premium office space with 1,100-2,400 square metres typical floor plates, while the upper floors benefit from a full-height glass façade that fills the workspaces with natural light and offer views over Martin Place and the CBD.</t>
  </si>
  <si>
    <t>Dexus Office Partner, Cbus Property</t>
  </si>
  <si>
    <t>5.0 Star (Office Design v3), 
5.0 Star (Office As Built v3)</t>
  </si>
  <si>
    <t>1916/2015</t>
  </si>
  <si>
    <t>1,100-2,400</t>
  </si>
  <si>
    <t>Ashurst</t>
  </si>
  <si>
    <t>Challenger</t>
  </si>
  <si>
    <t>14-18 Lee Street, Sydney</t>
  </si>
  <si>
    <t>14-18 Lee Street forms part of the NSW Government’s plans to revitalise Sydney’s Central Station through the redevelopment of its Lee Street properties and Henry Deane Plaza in partnership with Frasers Property Australia.
The large-scale mixed-use redevelopment will integrate a transport and pedestrian solution.</t>
  </si>
  <si>
    <t>14-18 Lee Street forms part of the NSW Government’s plans to revitalise Sydney’s Central Station through the redevelopment of its Lee Street properties and Henry Deane Plaza in partnership with Frasers Property Australia. The large-scale mixed-use redevelopment will integrate a transport and pedestrian solution.</t>
  </si>
  <si>
    <t>30 The Bond, 30-34 Hickson Road, Sydney</t>
  </si>
  <si>
    <t>30 The Bond is a contemporary, A-grade office tower with an impressive full height atrium providing an abundance of natural light.
The 9 level building features glass lifts, suspended meeting rooms and open breakout spaces, as well as large floor plates providing the best in workspace efficiency and flexibility.
Located close to the heart of Sydney's historic Rocks precinct, 30 The Bond benefits from a wide variety of restaurants, hotels, bars and café’s as well as the outdoor spaces of Observatory Hill Park and Barangaroo Reserve. 
Connectivity is easy, with 30 The Bond offering convenient and direct access to public transport. Wynyard Walk provides quick undercover access to trains and buses, while Barangaroo Ferry Wharf is just minutes from the doorstep.
- Highly sought-after waterfront location in Barangaroo
- Exceptional architecture with energy efficiencies 
- Full height atrium with abundant natural light</t>
  </si>
  <si>
    <t>30 The Bond is a contemporary nine level office tower located in Sydney’s newest business, retail and dining precinct - Barangaroo. The A-Grade building offers some of the largest floor plates in Sydney providing the best in workspace efficiency, integration and interaction. The lobby features internal stairs, glass lifts, suspended meeting rooms with large break out spaces.</t>
  </si>
  <si>
    <t>5.0 Star (Office As Built v1)</t>
  </si>
  <si>
    <t>IOOF</t>
  </si>
  <si>
    <t>WPP AUNZ</t>
  </si>
  <si>
    <t>Roche</t>
  </si>
  <si>
    <t>36 The Bond, 36 Hickson Road, Sydney</t>
  </si>
  <si>
    <t>36 The Bond is a unique building on the water’s edge of one of Australia’s largest mixed-use precinct, Barangaroo. Building one consists of 5 levels and building two provides 3 levels including a mezzanine level and massive forecourt.
The building offers convenient and direct links to public transport, with quick undercover access to trains and buses via Wynyard Walk, and Barangaroo Ferry Wharf just minutes from the doorstep. Customers also have access to 30 The Bond’s end-of-trip facilities located just next door, including lockers, bicycle racks, shower and change facilities. 
Over 80 retailers provide a range of amenity to the area, including bars, restaurants, cafés, David Jones and a Fitness First gym. Also located at 36 Hickson Road is Solera, an intimate small bar hidden within the historic sandstone enclave.
- Prime western core location
- Unique, heritage office space
- Easy access to trains, buses and ferries</t>
  </si>
  <si>
    <t>36 The Bond is a unique building on the water’s edge of one of Australia’s largest mixed-use precinct, Barangaroo. Building one consists of 5 levels and building two providing 3 levels including a mezzanine level and massive forecourt. The building offers convenient and direct links to public transport, with quick undercover access to trains and buses via Wynyard Walk, and Barangaroo Ferry Wharf just minutes from the doorstep.</t>
  </si>
  <si>
    <t>Heritage</t>
  </si>
  <si>
    <t>circa 1900's</t>
  </si>
  <si>
    <t>130-326</t>
  </si>
  <si>
    <t>Massive Group</t>
  </si>
  <si>
    <t>Lionize</t>
  </si>
  <si>
    <t>Gas Lane</t>
  </si>
  <si>
    <t>44 Market Street, Sydney</t>
  </si>
  <si>
    <t>44 Market Street sits on a premium site in Sydney’s CBD on the doorstep of bustling entertainment and retail precincts.
A newly refurbished lobby opens onto Market and Clarence Streets, boasting brand new, modern bars and cafes. 
44 Market Street offers 26 levels of A-Grade office space with 1,000 square metres typical floor plates and flexible accommodation options ranging from small suites to entire floors. The upper levels benefit from panoramic views and lower levels receive plenty of natural light as a result of 44 Market’s corner position on York, Clarence and Market Streets.
The building also boasts a new kind of workspace, SuiteX. Offering flexible spaces and flexible leases, SuiteX presents a unique turnkey layout across ten design-led suites, with demountable wall systems enabling tenants to retract or expand as needed. 
Amenities include Dexus concierge services, a café and informal meeting areas, all located on the doorstep of the entertainment hubs of King Street Wharf and Darling Harbour and next to Sydney’s major retail precincts of Westfield Sydney, the Queen Victoria Building and Pitt Street Mall.
There is convenient access to public transport with Town Hall Station and bus routes nearby.
- Flexible suite configurations
- Gateway site to entertainment and retail hubs
- 360-degree view from upper floors</t>
  </si>
  <si>
    <t>44 Market Street sits on a premium site in Sydney’s CBD on the doorstep of bustling entertainment and retail precincts. 44 Market Street offers 26 levels of A-Grade office space, offering flexible accommodation options ranging from small suites to entire floors and parking for 141 cars.</t>
  </si>
  <si>
    <t>Diamond Conway Lawyers</t>
  </si>
  <si>
    <t>Benestar Group</t>
  </si>
  <si>
    <t>56 Pitt Street, Sydney</t>
  </si>
  <si>
    <t>56 Pitt Street is a sustainable office tower that occupies a significant site in Sydney’s past. Built on land that originally housed the Sydney stock and wool exchange 150 years ago, this contemporary building proudly features the Lady of Commerce Statue that dates back to 1889.
56 Pitt offers 26 levels of B-Grade office space with 800 square metres typical floor areas typified by natural light and with views across the CBD and Sydney Harbour. The workspaces are complemented by ground floor retail offerings and basement parking for 64 cars.
Sustainability is a key factor at 56 Pitt Street, with the building achieving a 5 star NABERS Energy rating marked by significant reductions in electricity and water usage.
The building is conveniently located close to both bus and train public transport options, including Wynyard and Circular Quay stations.
- Sustainability focus
- Views of the CBD and Sydney Harbour
- Convenient access to public transport</t>
  </si>
  <si>
    <t>56 Pitt Street is a sustainable office tower that occupies a significant site in Sydney’s past. 56 Pitt offers 26 levels of B-Grade office space with 800 square metres typical floor areas typified by natural light and with views across the CBD and Sydney Harbour. The workspaces are complemented by ground floor retail offerings and basement parking for 64 cars.</t>
  </si>
  <si>
    <t>Infigen Energy Services</t>
  </si>
  <si>
    <t>Holman Webb</t>
  </si>
  <si>
    <t>Insurance Council of Aust</t>
  </si>
  <si>
    <t>60 Castlereagh Street, Sydney</t>
  </si>
  <si>
    <t xml:space="preserve">60 Castlereagh Street is one of Sydney’s premier retail and office buildings located at the heart of the city’s business and leisure centre.
The 20-storey A-Grade building is located next to Martin Place train Station, and is surrounded by many bustling cafes, bars, food courts, fine dining restaurants and arts and culture venues. 
The building’s efficient central core provides flexible 360-degree floor plates, while the curved windows make the most of the sweeping views across Sydney Harbour from the top four floors. 
The recently upgraded End of Trip Facilities and dual lobbies are complemented by the latest in industry lift technology, air-filtration and circulation, 24/7 security and a fully automated building management and control system. 
There are also bicycle racks, changing rooms, lockers and showers for those who enjoy fitness pursuits in the nearby parks and recreational facilities. 
 - Sydney’s business, retail and leisure epicentre 
 - Flexible floor plates 
 - Excellent building facilities </t>
  </si>
  <si>
    <t xml:space="preserve">60 Castlereagh Street is one of Sydney’s premier retail and office buildings located at the heart of the city’s business and leisure centre. The 20-storey A-Grade building is located next to Martin Place train Station, and is surrounded by many bustling cafes, bars, food courts, fine dining restaurants and arts and culture venues. The building’s efficient central core provides flexible 360-degree floor plates, while the curved windows make the most of the sweeping views across Sydney Harbour from the top four floors. The recently upgraded End of Trip Facilities and dual lobbies are complemented by the latest in industry lift technology, air-filtration and circulation, 24/7 security and a fully automated building management and control system. </t>
  </si>
  <si>
    <t>1,200-1,300</t>
  </si>
  <si>
    <t>KF</t>
  </si>
  <si>
    <t>BNP Paribas</t>
  </si>
  <si>
    <t>James Hardie Australia</t>
  </si>
  <si>
    <t>Uni of Newcastle</t>
  </si>
  <si>
    <t>175 Pitt Street, Sydney</t>
  </si>
  <si>
    <t>175 Pitt Street is a superior office building that delivers sustainable design and sought-after amenities. A retail redevelopment was completed in 2019, that added three luxury retail brands, Tiffany, Kennedys and Hublot. 
A substantial building upgrade was completed in 2010, incorporating sustainable initiatives like monthly water and electricity monitoring, recycling programs and sensor lighting in common areas. The building also has a 4 Star Green Star rating.
175 Pitt Street offers 22 levels of A-Grade office space with 1,050 square metres typical floor area, views to Sydney Harbour Bridge and Sydney Tower from the upper levels, high-end ground and lower ground retail including luxury brands, financial institutions and a gym, as well as basement parking for 52 cars.
The building’s amenities help encourage an active workforce, with premium end-of-trip facilities including showers, secure bike parking, a towel service and lockers.
175 Pitt Street’s central location, with frontages to Pitt and King Streets, means the building is close to Sydney’s major retail and dining precincts as well as major train and bus transport routes.
- Views to Sydney Harbour and the CBD
- New end-of-trip facilities
- Sustainable building practices</t>
  </si>
  <si>
    <t>175 Pitt Street is a superior office building that delivers sustainable design and sought-after amenities. A retail redevelopment was completed in 2019, that added three luxury retail brands, Tiffany, Kennedys and Hublot. 175 Pitt Street offers 22 levels of A-Grade office space with 1,050 square metres typical floor area, views to Sydney Harbour Bridge and Sydney Tower from the upper levels, high-end ground and lower ground retail including luxury brands, financial institutions and a gym, as well as basement parking for 52 cars.</t>
  </si>
  <si>
    <t>4.0 Star (Office Design v2)</t>
  </si>
  <si>
    <t>JustCo</t>
  </si>
  <si>
    <t>Tiffany &amp; Co Australia</t>
  </si>
  <si>
    <t>VMWare Australia</t>
  </si>
  <si>
    <t>309-321 Kent Street is part of a two-tower complex situated on the doorstep of Sydney’s revered lifestyle precinct at Darling Harbour.
The distinguishing glass façade invites natural light, workers and visitors into the building’s expansive forecourt and impressive lobby that instantly position tenants as contemporary and vibrant.
309-321 Kent offers 17 levels of A-Grade offices with 1,060 square metres typical floor areas, column-free and flexible workspaces along with enviable views across Darling Harbour. 
The building features a wide range of amenities such as Dexus concierge services, ground floor retail plaza, a conference facility, childcare centre, three cafes, hotel-style end of trip facilities and car parking.
These amenities are enhanced by 309-321 Kent Street’s ease of access to public transport options, with Wynyard, Town Hall and Martin Place stations, as well as the commuter hub of King Street Wharf, all within minutes of the building.
- On the doorstep of Darling Harbour
- Glass façade captures natural light
- Flexible workspaces</t>
  </si>
  <si>
    <t>309-321 Kent Street is part of a two-tower complex situated on the doorstep of Sydney’s revered lifestyle precinct at Darling Harbour. 309-321 Kent offers 17 levels of A-Grade offices with column-free and flexible workspaces along a wide range of amenities including Dexus concierge services, ground floor retail plaza, childcare centre, three cafes, hotel-style end of trip facilities. Currently undergoing a minor redevelopment to add further quality retail offering as well as a new lobby and extension of the low-rise floors at 309 Kent Street.</t>
  </si>
  <si>
    <t>309K 5.5, 321K 5.5</t>
  </si>
  <si>
    <t>309K 5.5, 321K 4.5</t>
  </si>
  <si>
    <t>309K 4.0, 321K 4.5</t>
  </si>
  <si>
    <t>383-395 Kent Street stands proud in the heart of Sydney’s CBD between Town Hall and Wynyard train stations with convenient dual access on Sussex Street.
Tenants, visitors and employees are welcomed into a modern double height foyer, with the building benefitting from dual frontage to Kent and Sussex Streets.
383-395 Kent offers 12 levels of A-Grade office space with 1,577 square metres typical refurbished floor plates, superior finishes, flexible workspace solutions to meet varied business needs, floor to ceiling windows to maximise natural light and expansive views across Darling Harbour and the CBD.
The building’s amenities include Dexus concierge services, a café, end-of-trip facilities such as shower facilities, lockers and bike racks as well as ample parking for 853 cars
All this is located within easy access to cycle ways and public transport hubs including Wynyard and Town Hall bus and rail interchanges, as well as entertainment and dining precincts such as Cockle Bay Wharf, King Street Wharf, Queen Victoria Building and Darling Harbour.
- Expansive views
- Abundant amenities
- Easy access to transport hubs</t>
  </si>
  <si>
    <t>383-395 Kent Street stands proud in the heart of Sydney’s CBD between Town Hall and Wynyard train stations. 383-395 Kent offers 12 levels of A-Grade office space with 1,577 square metres typical refurbished floor plates, superior finishes, floor to ceiling windows to maximise natural light and expansive views across Darling Harbour and the CBD.</t>
  </si>
  <si>
    <t xml:space="preserve">Waterfront Place Complex, 1 Eagle Street, Brisbane </t>
  </si>
  <si>
    <t>QLD</t>
  </si>
  <si>
    <t xml:space="preserve">Waterfront Place is a commercial complex comprising three adjacent buildings including a landmark 37-level Premium office tower, Eagle Street Pier and Naldham House.  
The properties are located within the prime commercial precinct of Brisbane’s CBD known as the ‘Golden Triangle’.  
Adjoining the office tower is Eagle Street Pier, a two-level retail, food and beverage complex considered one of Brisbane's premier dining destinations. 
The complex incorporates Dexus Place - a pioneering, intelligently designed, premium workspace that provides solutions for all meeting, training and conference space requirements. There is also hotel style concierge, flexible lobby areas for casual business meetings, quality end-of-trip facilities and a 475 bay car park with a valet car wash service. 
Naldham House was built in the late 1870’s and sits in historic contrast on the corner of Mary and Felix Street. </t>
  </si>
  <si>
    <t>Waterfront Place is a commercial complex comprising three adjacent buildings including a landmark 37-level Premium office tower, Eagle Street Pier and Naldham House. Adjoining the office tower is Eagle Street Pier, a two-level retail, food and beverage complex considered one of Brisbane’s premier dining destinations.</t>
  </si>
  <si>
    <t>Brisbane CBD</t>
  </si>
  <si>
    <t>MPI - City Centre</t>
  </si>
  <si>
    <t>Hopgood Ganim Lawyers</t>
  </si>
  <si>
    <t>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 filled, efficient work environment that contributes to productivity.
The building offers 32 levels of A-Grade office space with 1,050 square metres typical floor plates, sweeping views across the Brisbane River and CBD, ground floor retail outlets and parking for 293 cars. 
A new development adjoining 12 Creek Street - The Annex was completed in 2021 and provides boutique office space with a rooftop terrace, cascading gardens that combine in a vertical village to provide access to fresh air, and a casual dining precinct set in a vibrant fore court.
As part of a Dexus commitment to sustainability, the building has upgraded services so tenants enjoy smooth high-speed lifts, digitally-monitored air-conditioning and increased energy efficiency.
12 Creek Street offers these exceptional services in the heart of Brisbane’s ‘Golden Triangle’ and in close proximity to restaurants, entertainment and transport links.
- Iconic design and blue-chip location
- Plenty of natural light
- Upgraded building services</t>
  </si>
  <si>
    <t xml:space="preserve">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 filled, efficient work environment that contributes to productivity. The building offers 32 levels of A-Grade office space with 1,050 square metres typical floor plates, sweeping views across the Brisbane River and CBD, ground floor retail outlets and parking for 293 cars. </t>
  </si>
  <si>
    <t>12C 5, Annex NR</t>
  </si>
  <si>
    <t>12C 4.5, Annex NR</t>
  </si>
  <si>
    <t>12C 5.5, Annex NR</t>
  </si>
  <si>
    <t>Moray and Agnew</t>
  </si>
  <si>
    <t>AFSA</t>
  </si>
  <si>
    <t>123 Albert Street, Brisbane</t>
  </si>
  <si>
    <t xml:space="preserve">123 Albert Street is Brisbane's first Premium tower to achieve a 6 Star Green Star rating and offers some of the largest column-free floor plates available in the city’s CBD.
The 26 level contemporary glass and steel building commands a prominent corner location with convenient access via Albert, Charlotte and Elizabeth Streets and is surrounded by Brisbane's financial hub, law courts and government offices.
Each level is designed with leading edge workplace design in mind with finishes of the highest quality materials and technology. The building features a spacious, futuristic ground floor lobby with lounge areas and five onsite food and coffee outlets. There are a number of other retail amenities and banking facilities in the local area.  
Tenant amenities include an onsite management office with 24-hour security; secure bicycle storage, change rooms, showers and lockers; as well as eight levels of undercover parking.
- 6 Star Green Star rating
- Prime central Brisbane location 
- High quality finish and technology </t>
  </si>
  <si>
    <t>123 Albert Street is Brisbane’s first Premium tower to achieve a 6 Star Green Star rating and offers some of the largest column-free floor plates available in the city’s CBD. The 26-level contemporary glass and steel building commands a prominent corner location. The building features a spacious, futuristic ground floor lobby with lounge areas and five onsite food and coffee outlets.</t>
  </si>
  <si>
    <t>145 Ann Street, Brisbane</t>
  </si>
  <si>
    <t>145 Ann Street is a distinctive A-Grade commercial tower in a highly sought-after location of Brisbane’s CBD near the historic King George Square, Queen Street Mall and the courts. 
The 27 level tower features an impressive double height reception with large, column-free floor plates enhanced by an abundance of natural light through low-sill windows.
The building is the first in Australia to be publicly supported by the Heart Foundation. Its ‘Healthy by Design’ features include premium end-of-trip facilities including bicycle racks and showers, a healthy choice café in the foyer and people-friendly stairwells to all floors. The building also features an onsite childcare centre and basement parking.
The building is well connected by train with Central Railway Station only five minutes’ walk away; and Queen Street Mall offers a variety of major retailers, food courts, cafés, bars and restaurants. 
- Desirable Brisbane central location  
- Design supported by the Heart Foundation
- Excellent transport links</t>
  </si>
  <si>
    <t>145 Ann Street is a distinctive A-Grade commercial tower in a highly sought-after location of Brisbane’s CBD near the historic King George Square, Queen Street Mall and the courts. The 27-level tower features an impressive double height reception with large, column-free floor plates enhanced by an abundance of natural light through low-sill windows.</t>
  </si>
  <si>
    <t>Mutual Marketplace</t>
  </si>
  <si>
    <t>GHD Services</t>
  </si>
  <si>
    <t>Grant Thornton</t>
  </si>
  <si>
    <t xml:space="preserve">480 Queen Street, Brisbane </t>
  </si>
  <si>
    <t xml:space="preserve">480 Queen Street is one of the most prestigious office buildings in Brisbane’s Golden Triangle already home to a number of Australia’s leading financial, legal, accounting and resources firms. 
The 32 level tower features the largest floor plates in the Brisbane CBD market of approximately 2,800 square metres making it ideal for businesses searching for flexible open plan office configuration. 
Activity based amenities within the building include a vibrant retail and dining destination, a nature based in-building parkland, and a spectacular rooftop hospitality area.
480 Queen Street is well connected to a wide range of public transport options including bus, train and river ferry, and Brisbane Airport is a 10 minute drive away via the Airport Link Tunnel.  
 - Prestigious Golden Triangle location 
 - Largest floor plates on the market
 - Unparalleled amenities
 </t>
  </si>
  <si>
    <t>480 Queen Street is one of the most prestigious office buildings in Brisbane’s Golden Triangle already home to a number of Australia’s leading financial, legal, accounting and resources firms. Activity based amenities within the building include a vibrant retail and dining destination, a nature based in-building parkland, and a spectacular rooftop hospitality area. 480 Queen Street is well connected to a wide range of public transport options and the Airport Link Tunnel.</t>
  </si>
  <si>
    <t>6.0 Star (Office As Built v3)</t>
  </si>
  <si>
    <t>1,731-2,849</t>
  </si>
  <si>
    <t>BHP</t>
  </si>
  <si>
    <t>PWC</t>
  </si>
  <si>
    <t>DVA</t>
  </si>
  <si>
    <t>171 Edwards Street, Brisbane</t>
  </si>
  <si>
    <t>Two multi tenanted retail buildings located on the corner of Edward Street and Elizabeth Street in the Golden Triangle of Brisbane’s CBD. The buildings will have undergone a refurbishment on completion with additional retail space being added via a laneway off Elizabeth Street</t>
  </si>
  <si>
    <t>Other</t>
  </si>
  <si>
    <t>Principle Centre (City Centre)</t>
  </si>
  <si>
    <t>Hermes</t>
  </si>
  <si>
    <t>The Hour Glass</t>
  </si>
  <si>
    <t>Peter Sheppard Shoes</t>
  </si>
  <si>
    <t>60 Pitt Street, Sydney</t>
  </si>
  <si>
    <t>60 Pitt Street is well located in the financial core between Bridge and Spring Streets, this being a short distance to Wynyard Station.</t>
  </si>
  <si>
    <t>The Entourage Education Group</t>
  </si>
  <si>
    <t>Law Image Services</t>
  </si>
  <si>
    <t>Cody Gemtec Retail (Grnd &amp; L1)</t>
  </si>
  <si>
    <t>Flinders Gate Complex, 172 Flinders Street &amp; 189 Flinders Lane, Melbourne 10</t>
  </si>
  <si>
    <t>VIC</t>
  </si>
  <si>
    <t xml:space="preserve">The Flinders Gate office complex currently comprises two boutique buildings and a multideck carpark and adjoins Melbourne's renowned Adelphi Hotel. The complex was recently redeveloped in 2020.
180 Flinders Street offers new A-grade office space in Melbourne’s most central location, completed in August 2020. Retaining the historic facade to the lower floors, the new  floor plates offer a magnificent outlook to Flinders Street through character filled windows that flood the floors with natural light. The new upper floors offer views over the Cathedral, Southgate and the Domain. 
The adjoining building at 189 Flinders Lane presents refurbished office space positioned on Melbourne’s most iconic laneway, with some of the city's best restaurants, bars and hidden gems just downstairs.
Directly opposite Federation Square and diagonally opposite Flinders Street Station, 180 Flinders could not be better serviced for transport, with immediate access to the M1, the Airport and the Southeast via the Exhibition Street Extension. On completion, Town Hall Station will be accessible immediately to the north of the building via Flinders Lane. Swanston Street, Melbourne’s busiest tram corridor sits on the doorstep. 
A 5-level atrium brings natural light into the core of the building and our customers will benefit from enhanced amenity including a range of new retail and high-quality end-of-trip facilities. The development is targeting 5 star NABERS Energy and Green Star Design and as Built ratings.
- Restored heritage facade
- Iconic Flinders Lane address
- Expansive view towards the Yarra </t>
  </si>
  <si>
    <t>The Flinders Gate office complex currently comprises two boutique buildings and adjoins Melbourne’s renowned Adelphi Hotel. The complex was redeveloped in 2020. 180 Flinders Street offers new A-Grade office space in Melbourne’s most central location, retaining the historic facade to the lower floors. The new upper floors offer views over the Cathedral, Southgate and the Domain. The adjoining building at 189 Flinders Lane presents refurbished office space positioned on Melbourne’s most iconic laneway.</t>
  </si>
  <si>
    <t>Melbourne CBD</t>
  </si>
  <si>
    <t>Capital City Zone (CCZ1)</t>
  </si>
  <si>
    <t>172 Exempt, 189 Exempt</t>
  </si>
  <si>
    <t>172F NR, 189F NR</t>
  </si>
  <si>
    <t>John Holland</t>
  </si>
  <si>
    <t>Wilson Parking</t>
  </si>
  <si>
    <t>Hub Flinders Street</t>
  </si>
  <si>
    <t>8 Nicholson Street, Melbourne</t>
  </si>
  <si>
    <t xml:space="preserve">8 Nicholson Street is a freestanding A-Grade 18-storey office tower situated on the eastern edge of the Melbourne CBD. This is a highly visible gateway location with a commanding presence and modern contemporary design.
The area is a State/Federal Government precinct that adjoins the Victorian State Parliament, with access to a number of cultural amenities and the green spaces of Carlton, Parliament and Fitzroy Gardens. 
8 Nicholson Street has three levels of basement parking and is well connected by several tram routes, and train services with Parliament Station a short walk away. The area is also very well serviced by a range of convenience retail and food outlets.
- Highly visible central Melbourne location 
- Contemporary design 
- Excellent transport links </t>
  </si>
  <si>
    <t>8 Nicholson Street is a freestanding A-Grade 18-storey office tower situated on the eastern edge of the Melbourne CBD. 8 Nicholson Street has three levels of basement parking and is well connected by several tram routes, and train services with Parliament Station a short walk away. The area is also very well serviced by a range of convenience retail and food outlets.</t>
  </si>
  <si>
    <t>State of Victoria</t>
  </si>
  <si>
    <t>Vodafone Network</t>
  </si>
  <si>
    <t>Telstra Corporation</t>
  </si>
  <si>
    <t>60 Collins Street, Melbourne</t>
  </si>
  <si>
    <t xml:space="preserve">60 Collins Street is a B-Grade 15-storey office building, located on a prime corner of Collins and Exhibition Streets in the Eastern Core of the Melbourne CBD. This historic office tower also benefits from close proximity to numerous transport options with immediate access to tram services along Collins Street and Parliament Station just one block away. </t>
  </si>
  <si>
    <t>Capital City Zone</t>
  </si>
  <si>
    <t>Municipal Association of Victo</t>
  </si>
  <si>
    <t>Serco Citizen Services</t>
  </si>
  <si>
    <t>Mcdonald Murholme</t>
  </si>
  <si>
    <t>52 Collins Street, Melbourne</t>
  </si>
  <si>
    <t>52 Collins Street, Melbourne, is a 3,454 square metre B-Grade office building, located in the Eastern Core (“Paris End”) of the Melbourne CBD. The freehold building adjoins our 60 Collins Street property.
This historic building also benefits from close proximity to numerous transport options with immediate access to tram services along Collins Street and Parliament Station just one block away.</t>
  </si>
  <si>
    <t xml:space="preserve">52 Collins Street is a B-Grade building, located on a prime corner of Collins and Exhibition Streets in the Eastern Core of the Melbourne CBD. This historic building also benefits from close proximity to numerous transport options with immediate access to tram services along Collins Street and Parliament Station just one block away. </t>
  </si>
  <si>
    <t>Optus Networks</t>
  </si>
  <si>
    <t>Pure Physio</t>
  </si>
  <si>
    <t>Good Group Australia</t>
  </si>
  <si>
    <t>80 Collins Street, Melbourne</t>
  </si>
  <si>
    <t>80 Collins Street is located on a prime corner location in the Paris End (Eastern core) of Melbourne CBD with frontages to Collins and Exhibition Streets – adjacent corner to 60 Collins Street.  
This iconic Prime grade site offers a recently completed premium grade office tower, a boutique hotel and a contemporary, luxury retail precinct, which was completed in in early 2020. 
The site has exposure to luxury retailers, high end restaurants, theatres, sporting precincts and proximity to key transport infrastructure.</t>
  </si>
  <si>
    <t>80 Collins Street offers prime grade accommodation with efficient central core floors and has been reborn as part of the transformation of the entire complex. The complex also includes the recently completed development of a Premium Grade office tower - South Tower, a boutique hotel and a contemporary, luxury retail precinct. Conveniently positioned along the corner of Collins and Exhibition Street, 80 Collins Street provides easy connections to all major transport links as well as high-end retail and world-class dining options.</t>
  </si>
  <si>
    <t>80C (north) 5.0, 80C (south) NR</t>
  </si>
  <si>
    <t>Herbert Smith Freehills</t>
  </si>
  <si>
    <t>Macquarie Group Limited</t>
  </si>
  <si>
    <t>Cenitex</t>
  </si>
  <si>
    <t>180-222 Lonsdale Street, Melbourne</t>
  </si>
  <si>
    <t>180-222 Lonsdale Street offers so much for businesses within one vibrant area, it's easy to see why once businesses move here, they find it near-impossible to leave. 
With two A-Grade office towers, the options and advantages are countless. Take in exceptional views of the city. Working in quality office accommodation that provides a raft of premium tenant services. 
The building comprises of 58,600 square metres of space, with 180 Lonsdale recently undergoing extensive refurbishment. Features created to benefit tenants include motion controlled lighting to save energy, inter-floor stairs to enhance collaboration, , and the kind of onsite amenity that is seldom seen in Melbourne's CBD.
Highlights include childcare, a gymnasium and a medical centre, and with QV shopping, there's immediate access to well over 110 retailers, food outlets, restaurants. Not to mention major department stores including Officeworks, Woolworths, Harvey Norman, Dan Murphy's and others. 
 - Above retail destination QV
- A-Grade offices</t>
  </si>
  <si>
    <t>180-222 Lonsdale Street comprises two A-Grade office towers offers 58,600 square metres of office space. In addition, the property offers a childcare, a gymnasium and a medical centre, and QV shopping, which provides immediate access to well over 110 retailers, major department stores, food outlets and restaurants.</t>
  </si>
  <si>
    <t>Dexus Office Partner, Victoria Square</t>
  </si>
  <si>
    <t>180L 5.5, 222L 5.5</t>
  </si>
  <si>
    <t>180L 6.0, 222L 6.0</t>
  </si>
  <si>
    <t>2003/2004</t>
  </si>
  <si>
    <t>1,800-3,900</t>
  </si>
  <si>
    <t>Wilsons Parking</t>
  </si>
  <si>
    <t>RMIT</t>
  </si>
  <si>
    <t>385 Bourke Street, Melbourne</t>
  </si>
  <si>
    <t>385 Bourke Street is located in the heart of Melbourne's CBD, opposite the GPO. Perched above 2 floors of popular retail and food court dining, this is an A-Grade building, in an A-Grade location. 
The elevated corner position above Melbourne's well-known Galleria Retail Centre takes in 41 floors, providing businesses with a clear view of the city and its surrounds. On a clear day, 360-degree views are possible. 
Floor areas are typically up to 1,300 square metres with unobstructed working areas and no columns. Concierge, 24/7 security, a 200-seat theatrette and end-of-trip facilities are also provided. 
With a vibrant retail and dining area within the Galleria Retail Centre below, the amenity of the location is outstanding. Moments away are Hardware Lane's café dining options, GPO's fashion and food, along with Bourke Street Mall &amp; Emporium shopping. 
The position also places tenants close to two stations, as well as trams and buses. Vehicle access is also catered for with easy access to Kings Way and City Link.
- 5.0-star NABERS Energy rating 
 - Central location opposite GPO
- Above 45 retailers (Galleria)</t>
  </si>
  <si>
    <t>385 Bourke Street is located in the heart of Melbourne’s CBD, opposite the GPO. The elevated corner position above Melbourne’s well-known Galleria Retail Centre takes in 41 floors, providing businesses with a clear view of the city and its surrounds. With a vibrant retail and dining area within the Galleria Retail Centre below, the amenity of the location is outstanding.</t>
  </si>
  <si>
    <t>385B 5.0, QV 4.0</t>
  </si>
  <si>
    <t>385B 5.5, QV 3.5</t>
  </si>
  <si>
    <t>Unisuper Management</t>
  </si>
  <si>
    <t>Iress Market Technology</t>
  </si>
  <si>
    <t>Commonwealth Bank of Australia</t>
  </si>
  <si>
    <t>Rialto Towers, 525 Collins Street, Melbourne</t>
  </si>
  <si>
    <t>Rialto Towers is an iconic prime-grade, 55 storey building, and is one of the largest office buildings located in Melbourne’s Central Business District. It is well located on Collins Street with good access to transport and other key amenities.
Rialto Towers is a commercial office complex comprising two connected office towers, five levels of basement car parking and retail offerings on the ground floor plaza and top level. The North tower extends 37 levels and the South tower provides 55 levels, which combined offer approximately 90,000 square metres of office space and over 2,000 square metres of retail space.  
- Prime grade office offering and ground floor retail plaza 
- Conveniently located in Melbourne’s CBD with good access to transport
- Five levels of basement car parking</t>
  </si>
  <si>
    <t xml:space="preserve">Rialto Towers is an iconic prime-grade, 55 storey building, and is one of the largest office buildings located in Melbourne’s Central Business District. It is well located on Collins Street with good access to transport and other key amenities. Rialto Towers is a commercial office complex comprising two connected office towers, five levels of basement car parking and retail offerings on the ground floor plaza and top level. The North tower extends 37 levels and the South tower provides 55 levels, which combined offer approximately 90,000 square metres of office space and over 2,000 square metres of retail space.  </t>
  </si>
  <si>
    <t>Dexus Australian Commercial Trust/Grollo</t>
  </si>
  <si>
    <t>1000-1800</t>
  </si>
  <si>
    <t>Department of Transport</t>
  </si>
  <si>
    <t>Thomson Geer Services</t>
  </si>
  <si>
    <t>MMB Property Services</t>
  </si>
  <si>
    <t xml:space="preserve">Kings Square, Wellington Street, Perth </t>
  </si>
  <si>
    <t>WA</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</si>
  <si>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Kings Square is surrounded by the city’s entertainment and cultural precincts including the newly completed Perth Arena and Northbridge’s William Street and Perth Cultural Centre.
The King Square precinct provides unprecedented connectivity being at the heart of Perth's transport hub of underground rail and bus infrastructure, and the junction of four commuter cycle paths. 
At its heart lies a vibrant plaza with financial and retail services, bars, restaurants and cafés. There are also extensive end-of-trip facilities including hundreds of bicycle racks, lockers and fully equipped shower and change facilities, as well as a large onsite childcare service.
- Three A-Grade office buildings
- Conveniently located to the city’s entertainment and cultural precincts
- Extensive end-of-trip facilities</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</si>
  <si>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and extensive end-of-trip facilities including hundreds of bicycle racks, lockers and fully-equipped shower and change facilities, as well as a large onsite childcare service.</t>
  </si>
  <si>
    <t>Perth CBD</t>
  </si>
  <si>
    <t>KS1 5.0, KS2 6.0, KS3 6.0</t>
  </si>
  <si>
    <t>KS1 5.0, KS2 5.5, KS3 5.5</t>
  </si>
  <si>
    <t>KS1 4.0, KS2 5.0, KS3 4.0</t>
  </si>
  <si>
    <t>KS1 3.5, KS2 5.0, KS3 4.5</t>
  </si>
  <si>
    <t xml:space="preserve">KS1 5.0 Star (Office As Built v3),
KS2 5.0 Star (Office As Built v3), KS3 5.0 Star (Office Design v3)
</t>
  </si>
  <si>
    <t>Shell Energy Australia</t>
  </si>
  <si>
    <t>DHS</t>
  </si>
  <si>
    <t>Saint John of God</t>
  </si>
  <si>
    <t>58 Mounts Bay Road, Perth</t>
  </si>
  <si>
    <t>58 Mounts Bay Road, also known as Alluvion, is a contemporary A-Grade office building located in the central forefront of the Perth CBD with dual access on St George Terrace. The 20-level tower features an impressive triple height marble clad ground floor lobby with a plaza café on the external landscaped terrace. 
The property benefits from large, efficient, column-free floor plates with breathtaking views of the Swan River and the city on all but the first level. 
The building has direct access to public transport from walkway bridges over Mounts Bay Road to the Esplanade Train and Bus Stations. For motorists there are 96 car parking bays and 24 motorcycle bays across three basement levels, as well as end-of-trip facilities including bicycle racks and lockers.
Being at the heart of the city centre the building is surrounded by a variety of clothing retailers, world class restaurants, bars and cafés, fitness facilities, hotels and childcare services.
- Triple height ground floor lobby with plaza café 
- Large efficient column-free floor plates
- Direct access to public transport</t>
  </si>
  <si>
    <t>58 Mounts Bay Road, also known as Alluvion, is a contemporary A-Grade office building located in the central forefront of the Perth CBD with dual access on St George Terrace. The 20-level tower features an impressive triple height marble clad ground floor lobby with a plaza café on the external landscaped terrace.</t>
  </si>
  <si>
    <t>Dexus Office Partner, Cape Bouvard Investments Pty Ltd</t>
  </si>
  <si>
    <t>Clough Projects</t>
  </si>
  <si>
    <t>Suncorp</t>
  </si>
  <si>
    <t>Cape Bouvard Developments</t>
  </si>
  <si>
    <t>240 St. Georges Terrace, Perth</t>
  </si>
  <si>
    <t xml:space="preserve">240 St. Georges Terrace is a modern Premium office tower located in the prestigious western-end of the Perth CBD at the intersection of St. Georges Terrace and Milligan Street.
The 24 level office tower is highly specified and provides large, efficient floor plates ranging from 2,360 square metres in the low rise to 1,656 square metres in the high rise. The low-sill windows maximise natural light and feature views over Kings Park, the Swan River and the Indian Ocean to Rottnest Island. 
There are a number of convenient tenant amenities including shops and a bar on the ground floor, a garden plaza and function area, a 120-seat auditorium and conference facility, a fully equipped 24/7 gym and end-of-trip facilities. 
The property is well connected to public transport with Elizabeth Quay Railway Station and Perth Railway and Underground stations nearby, while motorists entering via the city’s major motorways have access to a basement car park with 247 spaces. 
- Large floor plates with low sill windows maximising natural light
- Expansive views over the surrounding areas
- Well connected to public transport and infrastructure
 </t>
  </si>
  <si>
    <t>240 St. Georges Terrace is a modern Premium office tower located in the prestigious western end of the Perth CBD. The 24-level office tower is highly specified and provides large, efficient floor plates. The low-sill windows maximise natural light and feature views over Kings Park, the Swan River and the Indian Ocean to Rottnest Island.</t>
  </si>
  <si>
    <t>Central City Area</t>
  </si>
  <si>
    <t>Wood Group PSN Australia</t>
  </si>
  <si>
    <t>Worley</t>
  </si>
  <si>
    <t>CBH Group</t>
  </si>
  <si>
    <t>Capital Square Tower 1 was built in 2018 to accommodate Woodside's headquarters. It is a 26-storey premium grade office building with large floor plates of approximately 2,000 square metres. Development consent applies to Tower 2 (an 18-storey office building) and to Tower 3 (a 37-storey mixed use office/hotel building). Tower 2 is nearing completion and is leased to Woodside, Clough and BDO.</t>
  </si>
  <si>
    <t>Capital Square Tower 1 was built in 2018 to accommodate Woodside's headquarters. It is a 26-storey premium grade office building withlarge floor plates of approximately 2,000 square metres. Development consent applies to Tower 2 (an 18-storey office building) and to Tower 3 (a 37-storey mixed use office/hotel building). Tower 2 is nearing completion and is leased to Woodside, Clough and BDO.</t>
  </si>
  <si>
    <t>Centure Smith Limited/ CSL Australia</t>
  </si>
  <si>
    <t>Tower 5.5, Podium 5.5</t>
  </si>
  <si>
    <t>Tower 4.5, Podium 5.0</t>
  </si>
  <si>
    <t>Tower 5.5, Podium 4.0</t>
  </si>
  <si>
    <t>Woodside</t>
  </si>
  <si>
    <t xml:space="preserve">The freestanding car park on Little Collins Street is in a prime central Melbourne location with dual access from the city’s main retail precincts of Bourke and Little Collins Streets. Parliament House and The Old Treasury Building are within walking distance, and night time trade is driven by a variety of dinner and entertainment options including Her Majesty’s Theatre and Princess Theatre.  
Currently operated by Wilson’s Parking, the facility has 1.9 metre height access with capacity for 940 cars and is open 24/7 with long and short stay options.   
There is also a café and rental car outlet on the ground floor.
- Freestanding facility 
- Access via Melbourne’s premier retail street 
- Café and rental car outlet </t>
  </si>
  <si>
    <t>The freestanding car park on Little Collins Street is in a prime central Melbourne location with dual access from the city’s main retail precincts of Bourke and Little Collins Streets. Currently operated by Wilson’s Parking, the facility has 1.9 metre height access with capacity for 940 cars and is open 24/7 with long and short stay options.</t>
  </si>
  <si>
    <t>Carpark</t>
  </si>
  <si>
    <t>First Parking</t>
  </si>
  <si>
    <t>Bamee</t>
  </si>
  <si>
    <t>Waterloo Car Centre</t>
  </si>
  <si>
    <t>The Mill, 41-43 Bourke Road, Alexandria</t>
  </si>
  <si>
    <t>The Mill comprises a mix of eleven modern and refurbished historic buildings, providing converted warehouse style office, retail spaces and car parking. 
The Mill is located on the corner of Bourke Road and Huntley Street in Alexandria, 15 minutes from the Sydney CBD, 10 minutes from Sydney Airport and one kilometre from Green Square railway station.
The tenancy profile consists of a diverse range of users and includes The Grounds of Alexandria. The Grounds of Alexandria is a popular food &amp; beverage operator offering a cafe, bar, restaurant and sustainable garden, attracting 15,000-20,000 visitors each week and providing popular amenity for the occupiers and local community.</t>
  </si>
  <si>
    <t>The Mill comprises a mix of eleven modern and refurbished historic buildings, providing converted warehouse style office, retail spaces and car parking. The Mill is located on the corner of Bourke Road and Huntley Street in Alexandria, 15 minutes from the Sydney CBD, 10 minutes from Sydney Airport and one kilometre from Green Square railway station.</t>
  </si>
  <si>
    <t>Sydney, South</t>
  </si>
  <si>
    <t>Business Park</t>
  </si>
  <si>
    <t>B6 Enterprise Corridor</t>
  </si>
  <si>
    <t>N/A</t>
  </si>
  <si>
    <t>1823 (1918)</t>
  </si>
  <si>
    <t>Channel Biologics</t>
  </si>
  <si>
    <t>Genesis Care Finance</t>
  </si>
  <si>
    <t>Sea Folly</t>
  </si>
  <si>
    <t>52 Holbeche Road, Arndell Park</t>
  </si>
  <si>
    <t xml:space="preserve">52 Holbeche Road is a modern distribution centre with modern reception facilities located in Arndell Park, an established industrial suburb precinct the Great Western Highway between Blacktown and Mount Druitt along the M4 corridor west of Sydney. 
Arndell Park is located north of Prospect Reservoir, approximately 10 kilometres west of Parramatta and 35 kilometres from the Sydney CBD. The location has access to a strong and diverse employment catchment and there are a number of nearby adventure pursuits including Sydney Motorsport Park, Blacktown International Sports park and Eastern Creek International Karting.  
The facility features covered loading docks and car parking for 54 vehicles. 
- Establish industrial suburb 
- Modern building and facilities 
- Well connected to the M4 and M7 </t>
  </si>
  <si>
    <t>52 Holbeche Road is a modern distribution centre with modern reception facilities located in Arndell Park, an established industrial suburb positioned on the Great Western Highway between Blacktown and Mount Druitt along the M4 corridor west of Sydney. The facility features covered loading docks and car parking for 54 vehicles.</t>
  </si>
  <si>
    <t>Sydney, Outer West</t>
  </si>
  <si>
    <t>Distribution Centre</t>
  </si>
  <si>
    <t>Dexus Australian Logistics Partner</t>
  </si>
  <si>
    <t xml:space="preserve">4(a) General Industrial </t>
  </si>
  <si>
    <t>DHL</t>
  </si>
  <si>
    <t>3 Brookhollow Avenue, Baulkham Hills</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</si>
  <si>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</si>
  <si>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Data Centre</t>
  </si>
  <si>
    <t>Employment area 10(a)</t>
  </si>
  <si>
    <t>IBM Australia</t>
  </si>
  <si>
    <t>1 Garigal Road, Belrose</t>
  </si>
  <si>
    <t>1 Garigal Road, Belrose is a high-profile high tech industrial facility that presents an excellent opportunity for corporate headquarters within the Northshore of Sydney.
The property sits on a prime location at the entryway to Austlink Business Park on the corners of Garigal Road, Narabang Way and Forest Way.
1 Garigal Road offers ample natural light, a large refurbished floor plate, National Park views and parking for 299 cars.
The property is well-positioned close to arterial road links and is located approximately 24 kilometres north-west of the Sydney CBD.
- Gateway site to Austlink Business Park &amp; close proximity to the new Frenches Forest Public Hospital
- Ample natural light and National Park views
- Refurbished floor plate</t>
  </si>
  <si>
    <t>1 Garigal Road, Belrose is a high-profile high-tech industrial facility that presents an excellent opportunity for corporate headquarters within the north-west of Sydney. 1 Garigal Road offers ample natural light, a large refurbished floor plate, National Park views and parking for 299 cars.</t>
  </si>
  <si>
    <t>Device Technologies Australia</t>
  </si>
  <si>
    <t>Lakes Business Park, 2-12 Lord Street, Botany (North)</t>
  </si>
  <si>
    <t>Immediate connections to Sydney Airport and Port Botany together with easy freeway access to Sydney CBD via the Eastern Distributor creates considerable up-side for this well-established facility.
Lakes Business Park is a premier corporate park in Sydney’s south-east providing efficient, high-quality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a future trading opportunity.
- Adjoins Sydney airport &amp; Port Botany
- Immediate access to M5
- Extensive onsite parking</t>
  </si>
  <si>
    <t>Lakes Business Park is a premier corporate park in Sydney’s south-east providing efficient, high-quality office and warehouse accommodation across five free standing buildings, 640 car spaces and an onsite cafe. The property comprises two adjoining sites - the Northern site is being actively managed, and the Southern site was acquired as part of inventory for a future trading opportunity.</t>
  </si>
  <si>
    <t>1990-2002</t>
  </si>
  <si>
    <t>ICM Airport Technics</t>
  </si>
  <si>
    <t>BRP</t>
  </si>
  <si>
    <t>Mazda2</t>
  </si>
  <si>
    <t>Botany Quarter, 11-13 Lord Street, Botany</t>
  </si>
  <si>
    <t>Immediate connections to Sydney Airport and Port Botany together with easy freeway access to Sydney CBD via the Eastern Distributor creates considerable up-side for this well-established facility.
Lakes Business Park is a premier corporate park in Sydney’s south-east providing efficient, high 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a future trading opportunity.
- Adjoins Sydney airport &amp; Port Botany
- Immediate access to M5
- Extensive onsite parking</t>
  </si>
  <si>
    <t>Lakes Business Park is a premier corporate park in Sydney’s south-east providing efficient, high quality office and warehouse accommodation across five free standing buildings, 640 car spaces and an onsite cafe. The property comprises two adjoining sites - the Northern site is being actively managed, and the Southern site was acquired as part of inventory for a future trading opportunity.</t>
  </si>
  <si>
    <t>Glassons</t>
  </si>
  <si>
    <t>Medlab</t>
  </si>
  <si>
    <t>Sunbeam</t>
  </si>
  <si>
    <t>2 Alspec Place, Eastern Creek</t>
  </si>
  <si>
    <t xml:space="preserve">2 Alspec Place is a contemporary warehouse and distribution facility located in Eastern Creek, a premier industrial logistics precinct in the Sydney metropolitan area, some 10 kilometres from the regional centre of Blacktown.
The site is approximately 40 kilometres from the Sydney CBD and 15 kilometres from Parramatta CBD, and is well positioned at the M4/M7 intersection to access Sydney and inter-state markets from the north or south. 
The site has substantial hard stand areas for flexible logistics solutions, plus car parking for up to 144 vehicles. 
Nestled between Erskine Park and Prospect Reservoir, there are a number of nearby adventure pursuits including Sydney Motorsport Park, Blacktown International Sports park and Eastern Creek International Karting.  The location is served by a strong employment pool.
- Large single building distribution centre  
- Premier industrial precinct 
- Excellent road connections to Sydney </t>
  </si>
  <si>
    <t xml:space="preserve">2 Alspec Place is a contemporary warehouse and distribution facility located in Eastern Creek, a premier industrial logistics precinct in the Sydney metropolitan area, some 10 kilometres from the regional centre of Blacktown. The site has substantial hard stand areas for flexible logistics solutions, plus car parking for up to 144 vehicles. </t>
  </si>
  <si>
    <t>Employment</t>
  </si>
  <si>
    <t>Toll</t>
  </si>
  <si>
    <t>145-151 Arthur Street, Flemington</t>
  </si>
  <si>
    <t>145-151 Arthur Street is a rare A-Grade industrial estate in the inner-west precinct of Homebush, well connected to the M4 motorway for strategic distribution. 
The nine modern warehouse units offer space ranging from 600-9,000 square metres, all approximately 10 metres in height and fitted with fire sprinklers, on grade access and awnings. The accompanying offices are generally spread over two levels and come complete with ducted air conditioning and a kitchenette. 
145-151 Arthur sits approximately 16 kilometres west of the Sydney CBD and 8 kilometres east of the Parramatta CBD. It is located in an established industrial precinct with convenient access to major arterial roads in Western Sydney including the M4 motorway.
While there is ample parking for 401 cars, the property is within walking distance to rail transport.
- Rare A-Grade warehouse/office space 
- Strategic location for distribution - well connected to M4
- Walking distance to public transport</t>
  </si>
  <si>
    <t xml:space="preserve">145-151 Arthur Street is a rare A-Grade industrial estate in the inner-west precinct of Homebush West, well connected to the M4 motorway for strategic metropolitan distribution. The nine modern warehouse units offer space ranging from 600-9,000 square metres, all approximately 10 metres in height and fitted with fire sprinklers, on grade access points and awnings. </t>
  </si>
  <si>
    <t>Sydney, Inner West</t>
  </si>
  <si>
    <t>Flick Anticimex</t>
  </si>
  <si>
    <t>RWB Marine</t>
  </si>
  <si>
    <t>Lesandu</t>
  </si>
  <si>
    <t>1 Foundation Place, Greystanes</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</si>
  <si>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 
 - Modern freestanding buildings
 - Multi-unit office/warehouse estate
 - High clearance warehousing</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</si>
  <si>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t>
  </si>
  <si>
    <t>Sirva</t>
  </si>
  <si>
    <t>Hitachi Construction Machinery</t>
  </si>
  <si>
    <t>Arjo-Huntleigh</t>
  </si>
  <si>
    <t>Quarry Industrial Estate, 1 Basalt Road, Greystanes</t>
  </si>
  <si>
    <t>1 Basalt Road is a modern premium multi-unit warehouse/office facility located in Sydney's premier industrial precinct, Quarry at Greystanes. Centrally located in Sydney greater west, the facility is just six kilometres from Parramatta and 30 kilometres from Sydney CBD.
Offering sustainable design and innovative building features, there are two units ideal for a variety of uses with average areas of 9,750 square metres, and onsite parking for 92 cars.
Each of the units has a minimum of two loading docks, three roller shutters and a warehouse dock office. The unified building design creates a modern and very serviceable environment.
- Modern facility in prime commercial zone
- Transport connections to the M4, M7 and Prospect Highway
- Easy access to Parramatta &amp; Blacktown</t>
  </si>
  <si>
    <t>1 Basalt Road is a modern premium multi-unit warehouse/office facility located in Sydney's premier industrial precinct, Quarry at Greystanes. Offering sustainable design and innovative building features, there are two units ideal for a variety of uses with average areas of 9,750 square metres, and onsite parking for 92 cars.</t>
  </si>
  <si>
    <t>AIP, Dexus Australian Logistics Partner</t>
  </si>
  <si>
    <t>IN2 Light Industrial</t>
  </si>
  <si>
    <t>Consortium Centre</t>
  </si>
  <si>
    <t>Armstrong</t>
  </si>
  <si>
    <t>Quarry Industrial Estate, 2-6 Basalt Road, Greystanes</t>
  </si>
  <si>
    <t>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The office building features contemporary glass and steel architecture with full height windows that maximise natural light. There is also a car park with space for 111 cars.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Contemporary facility in prime industrial estate 
- Transport connections to the M4, M7 and Prospect Highway
- Easy access to Parramatta &amp; Blacktown</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</si>
  <si>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
  </si>
  <si>
    <t>4.0 Star (Industrial Design v1)</t>
  </si>
  <si>
    <t>Anagram International</t>
  </si>
  <si>
    <t>Camerons</t>
  </si>
  <si>
    <t>Quarry Industrial Estate, 3 Basalt Road, Greystanes</t>
  </si>
  <si>
    <t>3 Basalt Road is a modern multi-unit warehouse and distribution facility located in one of Sydney's premier industrial precincts, Quarry Industrial Estate in Greystanes. 
The facility is subdivided into four individual units each with a minimum internal clearance of 10 metres. Features include a combination of on grade access and recessed loading docks with all-weather protection and modern functional design. There is also substantial yard space and onsite parking for up to 150 vehicles.
The facility is located approximately six kilometres west of Parramatta and 30 kilometres west of Sydney CBD featuring convenient proximity to the Great Western Highway (M4) and the M5 and M7 Motorways. T-Way bus services link the area to the Parramatta and Liverpool CBDs.
- Minimum internal clearance of 10 metres  
- Transport connections to the M4, M7 and Prospect Highway
- Easy access to Parramatta &amp; Blacktown</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</si>
  <si>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loading docks and on-grade access with all-weather protection and modern functional design. </t>
  </si>
  <si>
    <t>Kuehne &amp; Nagel</t>
  </si>
  <si>
    <t>Huali Trading Australia</t>
  </si>
  <si>
    <t>Wilson &amp; Bradley</t>
  </si>
  <si>
    <t>Quarry Industrial Estate, 5 Basalt Road, Greystanes</t>
  </si>
  <si>
    <t>5 Basalt Road is a purpose-built distribution centre located in Sydney's premier industrial precinct, Quarry Industrial Estate at Greystanes.
5 Basalt Road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</si>
  <si>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5 Basalt Road is a purpose-built distribution centre located in Sydney's premier industrial precinct, Quarry Industrial Estate at Greystanes. 5 Basalt Road comprises a vast single level warehouse facility and two levels of office space. The dispatch area incorporates three on-grade roller shutter doors and three loading docks featuring cantilever awnings for all-weather protection.</t>
  </si>
  <si>
    <t>UPS</t>
  </si>
  <si>
    <t>Quarry Industrial Estate, 8 Basalt Road, Greystanes</t>
  </si>
  <si>
    <t>8 Basalt Road is a premium quality purpose-built data centre warehouse with associated office space. As one of the first developments in the premium Quarry Industrial Estate at Greystanes, 8 Basalt Road set a new benchmark for industrial architecture and construction. 
The facility comprises three levels of warehouse and data storage, and two levels of office accommodation. From the 84-space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</si>
  <si>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8 Basalt Road is a premium quality purpose-built data centre warehouse with associated office space. As one of the first developments in the premium Quarry Industrial Estate at Greystanes, 8 Basalt Road set a new benchmark for industrial architecture and construction. The facility comprises three levels of warehouse and data storage, and two levels of office accommodation.</t>
  </si>
  <si>
    <t>Solaris Paper</t>
  </si>
  <si>
    <t>Quarry Industrial Estate, 1 Bellevue Circuit, Greystanes</t>
  </si>
  <si>
    <t>1 Bellevue Circuit is a purpose-built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There is significant corporate office space with full height windows that maximise natural light and on-site parking for up to 242 cars.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and its associated workforce to the Parramatta and Liverpool CBDs.
- New, purpose-built distribution centre 
- Significant office space 
- Transport connections to the M4, M7 and Prospect Highway</t>
  </si>
  <si>
    <t xml:space="preserve">1 Bellevue Circuit is a purpose-built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
  </si>
  <si>
    <t>Blackwoods</t>
  </si>
  <si>
    <t>Quarry Industrial Estate, 2 Bellevue Circuit, Greystanes</t>
  </si>
  <si>
    <t>2 Bellevue Circuit is a purpose-built warehouse and office facility located in Sydney's premier industrial precinct, Quarry at Greystanes. 
Setting a new benchmark for industrial architecture and construction, 2 Bellevue Circuit provides two levels of contemporary office space with full height windows that maximise natural light and parking for up to 200 cars. 
The warehouse component has a high internal clearance, seven on-grade roller doors, three recessed loading docks plus production and dispatch areas. Cantilevered awnings provide all-weather protection for the loading areas.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to the Parramatta and Liverpool CBDs.
- Contemporary purpose-built industrial estate
- Production and dispatch areas  
- Transport connections to the M4, M7 and Prospect Highway</t>
  </si>
  <si>
    <t xml:space="preserve">2 Bellevue Circuit is a purpose-built warehouse and office facility located in Sydney's premier industrial precinct, Quarry at Greystanes. 2 Bellevue Circuit provides two levels of contemporary office space with full height windows. The warehouse component has a high internal clearance, seven on-grade roller doors, three recessed loading docks plus production and dispatch areas. </t>
  </si>
  <si>
    <t>Brady</t>
  </si>
  <si>
    <t>Quarry Industrial Estate, 4 Bellevue Circuit, Greystanes</t>
  </si>
  <si>
    <t>4 Bellevue Circuit is a purpose-built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with interesting modular architecture; and there is an onsite café with shared outdoor seating area surrounded by hard and soft landscaping that is pleasing to the eye.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Onsite café with 
- Production and dispatch areas  
- Transport connections to the M4, M7 and Prospect Highway</t>
  </si>
  <si>
    <t>4 Bellevue Circuit is a purpose-built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and there is an onsite café.</t>
  </si>
  <si>
    <t>My Muscle Chef</t>
  </si>
  <si>
    <t>Granatas</t>
  </si>
  <si>
    <t>Quarry Industrial Estate, 5 Bellevue Circuit, Greystanes</t>
  </si>
  <si>
    <t>5 Bellevue Circuit is a purpose-built distribution centre located in Sydney's premier industrial precinct. The facility is part of Quarry Industrial Estate at Greystanes which provides over 220,000 square metres of purpose-built and speculative facilities for logistics, warehousing, manufacturing and storage users.
5 Bellevue Circuit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</si>
  <si>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 xml:space="preserve">5 Bellevue Circuit is a purpose-built distribution centre located in Sydney's premier industrial precinct. The facility is part of Quarry Industrial Estate at Greystanes which provides over 220,000 square metres of purpose-built and speculative facilities for logistics, warehousing, manufacturing and storage users. 5 Bellevue Circuit comprises a vast single level warehouse facility and two levels of office space. </t>
  </si>
  <si>
    <t>Symbion Health</t>
  </si>
  <si>
    <t>Quarry Industrial Estate, 6 Bellevue Circuit, Greystanes</t>
  </si>
  <si>
    <t>6 Bellevue Circuit is a premium quality purpose-built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 From the 62-space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</si>
  <si>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 xml:space="preserve">6 Bellevue Circuit is a premium quality purpose-built data centre warehouse with associated office space. As one of the first developments in the premium Quarry Industrial Estate at Greystanes, 6 Bellevue Circuit set a new benchmark for industrial architecture and construction. The facility is part of Quarry Industrial Estate at Greystanes which provides over 220,000 square metres of purpose-built and speculative facilities for logistics, warehousing, manufacturing and storage users. </t>
  </si>
  <si>
    <t>Fujitsu</t>
  </si>
  <si>
    <t>Quarry Industrial Estate, 1 Turnbull Close, Greystanes</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</si>
  <si>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</si>
  <si>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t>
  </si>
  <si>
    <t>Supply Network</t>
  </si>
  <si>
    <t>Quarry Industrial Estate, 2 Turnbull Close, Greystanes</t>
  </si>
  <si>
    <t>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High internal clearance  
- A variety of industrial uses    
- Transport connections to the M4, M7 and Prospect Highway.</t>
  </si>
  <si>
    <t xml:space="preserve">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</si>
  <si>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Quarry Industrial Estate, 4 Turnbull Close, Greystanes</t>
  </si>
  <si>
    <t>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High internal clearance  
- A variety of industrial uses    
- Transport connections to the M4, M7 and Prospect Highway</t>
  </si>
  <si>
    <t xml:space="preserve">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</si>
  <si>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Quarry Industrial Estate, 1 Litton Close, Greystanes</t>
  </si>
  <si>
    <t>1 Litton Close is the newest addition to Sydney’s premium industrial estate, Quarry at Greystanes. The site incorporates a warehouse facility with associated office space featuring innovative industrial design and sustainable elements. 
Built entirely on a single level, the warehouse accommodation will feature high internal clearance and a combination of recessed loading docks and on-grade access.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Brand new facility 
- High internal clearance  
- Transport connections to the M4, M7 and Prospect Highway</t>
  </si>
  <si>
    <t xml:space="preserve">1 Litton Close is the newest addition to Sydney’s premium industrial estate, Quarry at Greystanes. The site incorporates a warehouse facility with associated office space featuring innovative industrial design and sustainable elements. Built entirely on a single level, the warehouse features high internal clearance and a combination of recessed loading docks and on-grade access. </t>
  </si>
  <si>
    <t>Reece</t>
  </si>
  <si>
    <t>Quarrywest, 2A Basalt Road &amp; 1 Charley Close, Greystanes</t>
  </si>
  <si>
    <t>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</si>
  <si>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loading docks and on-grade access. </t>
  </si>
  <si>
    <t>Dexus Industrial Partner</t>
  </si>
  <si>
    <t>5.0 Star (Industrial Design v1), 5.0 Star (Industrial As Built v1)</t>
  </si>
  <si>
    <t>Hellofresh</t>
  </si>
  <si>
    <t>Toshiba</t>
  </si>
  <si>
    <t>AirRoad</t>
  </si>
  <si>
    <t>Quarrywest, 1-3 Dolerite Way, Greystanes</t>
  </si>
  <si>
    <t>1-3 Dolerite Way is located in Sydney’s premier industrial estate, Quarrywest. The property comprises two state-of-the-art, high quality designed warehouse buildings featuring innovative industrial design and sustainable elements, providing three tenancies over 8,100 square metres.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</si>
  <si>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1-3 Dolerite Way is located in Sydney’s premier industrial estate, Quarrywest. The property comprises two state-of-the-art, high quality designed warehouse buildings providing three tenancies over 8,100 square metres. </t>
  </si>
  <si>
    <t>Bunnings</t>
  </si>
  <si>
    <t>Hally Labels</t>
  </si>
  <si>
    <t>Quarrywest, 2-6 Dolerite Way, Greystanes</t>
  </si>
  <si>
    <t>2-6 Dolerite Way is located in Sydney’s premier industrial estate, Quarrywest. The 33,900 square metre warehouse reached practical completion in March 2019 and features innovative industrial design and sustainable elements. 
Quarrywest provides circa up to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</si>
  <si>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2-6 Dolerite Way is located in Sydney’s premier industrial estate, Quarrywest. The 33,900 square metre warehouse reached practical completion in March 2019 and incorporates a high quality three-unit tenancy warehouse with innovative industrial design and sustainable elements.</t>
  </si>
  <si>
    <t>R.J Beaumont &amp; Co.</t>
  </si>
  <si>
    <t>Coco Republic</t>
  </si>
  <si>
    <t>Specialty Packaging Group</t>
  </si>
  <si>
    <t>Quarrywest, 5 Dolerite Way, Greystanes</t>
  </si>
  <si>
    <t>5 Dolerite Way is located in Sydney’s premier industrial estate, Quarrywest. A 10,100 square metre warehouse featuring innovative industrial design and sustainable elements.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</si>
  <si>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5 Dolerite Way is located in Sydney’s premier industrial estate, Quarrywest. A 10,100 square metre warehouse featuring innovative industrial design and sustainable elements. Quarrywest provides circa 123,000 square metres of prime industrial space and is one of Australia's largest premier estates appealing to varied end users. Quarrywest is located on Prospect Highway in a core industrial market. </t>
  </si>
  <si>
    <t>Whites</t>
  </si>
  <si>
    <t>Quarrywest, 7 Dolerite Way, Greystanes</t>
  </si>
  <si>
    <t>7 Dolerite Way is located in Sydney’s premier industrial estate, Quarrywest. The new high quality 27,100 square metre warehouse is a complete temperature controlled, innovate and sustainable industrial facility. 
The single level office and warehouse accommodation provides a combination of on-grade access and recessed loading docks with all-weather coverage via large cantilever awnings.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</si>
  <si>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7 Dolerite Way is located in Sydney’s premier industrial estate, Quarrywest. The new high quality 27,100 square metre warehouse is a complete temperature controlled, innovate and sustainable industrial facility. The single level office and warehouse accommodation provides a combination of on-grade access and recessed loading docks with all-weather coverage via large cantilever awnings.</t>
  </si>
  <si>
    <t>Quarrywest, 9 Dolerite Way, Greystanes</t>
  </si>
  <si>
    <t>9 Dolerite Way is located in Sydney’s premier industrial estate, Quarrywest. The new 6,800 square metre warehouse was developed with innovative industrial design and sustainable elements. 
The single level office and warehouse accommodation provides a combination of on-grade access and recessed loading docks with all-weather coverage via large cantilever awnings.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</si>
  <si>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9 Dolerite Way is located in Sydney’s premier industrial estate, Quarrywest. The new 6,800 square metre warehouse was developed with innovative industrial design and sustainable elements. The single level office and warehouse accommodation provides a combination of on-grade access and recessed loading docks with all-weather coverage via large cantilever awnings.</t>
  </si>
  <si>
    <t>Power Plastics</t>
  </si>
  <si>
    <t>Kings Park Industrial Estate, Vardys Road, Marayong</t>
  </si>
  <si>
    <t>Kings Park Industrial Estate is located adjoining Sydney’s rapidly growing north-west growth corridor and is well served by key connections to the M2 &amp; M7.
Covering a site area of 13.7 hectares, Kings Park is a large and well-established multi-unit industrial estate comprising nine office/warehouse buildings and a café. There is easy access to nearby Blacktown CBD. The buildings range from 2,500-27,300 square metres. There is onsite parking for 484 cars.
The property is located within walking distance of Marayong Railway Station and in close proximity to the M7 and M2 Motorways and is linked to the M4 Motorway via main arterial roads.
- Well located for future growth
- Direct connections to the M2 &amp; M7
- onsite cafe</t>
  </si>
  <si>
    <t>Kings Park Industrial Estate is located adjoining Sydney’s rapidly growing north-west growth region and is well served by key connections to the M2 &amp; M7. Kings Park is a large and well-established multi-unit industrial estate comprising nine office/warehouse buildings and a café. There is easy access to nearby Blacktown CBD.</t>
  </si>
  <si>
    <t>Linfox</t>
  </si>
  <si>
    <t>Regency Media</t>
  </si>
  <si>
    <t>ACCO Brands</t>
  </si>
  <si>
    <t xml:space="preserve">2-4 Military Road, Matraville </t>
  </si>
  <si>
    <t>2-4 Military Road is a modern industrial estate located near Port Botany with easy access to the Eastern Distributor, the M5 Motorway and Sydney Airport.
The complex comprises two freestanding, high clearance industrial office/warehouse buildings with over 30,000 square metres on a site of 5.4 hectares.
 - Modern office/warehouse complex
 - Close proximity to Port Botany
 - High clearance warehousing</t>
  </si>
  <si>
    <t>2-4 Military Road is a modern industrial estate located near Port Botany with easy access to the Eastern Distributor, the M5 Motorway and Sydney Airport. The complex comprises two freestanding, high clearance industrial office/warehouse buildings.</t>
  </si>
  <si>
    <t>Fedex</t>
  </si>
  <si>
    <t>Dnata</t>
  </si>
  <si>
    <t>Homemaker, 19 Stoddart Street, Prospect</t>
  </si>
  <si>
    <t>Homemaker Prospect is a high quality and dominant Large Format Retail (LFR) Centre, strategically located on a high-profile site benefiting from dual street frontages in the suburb of Prospect.
The Centre is positioned in a well-established light industrial precinct located approximately 32 kilometres from the Sydney CBD, with excellent exposure to the Great Western Highway and strategically positioned on key arterial routes connecting to the Sydney, Parramatta and Blacktown CBDs. 
The purpose-built Homemaker Centre comprises multiple freestanding buildings offering a diverse mix of tenancies across more than 25,000 square metres, anchored by The Good Guys, Fantastic Furniture, Bing Lee and Nick Scali and provides parking for 686 cars.
- Central position at the heart of an established light industrial precinct
- Expansive, diverse and high growth trade area</t>
  </si>
  <si>
    <t>Homemaker Prospect is a high quality and dominant Large Format Retail (LFR) Centre, strategically located on a high-profile site benefiting from dual street frontages in the suburb of Prospect. The purpose-built Homemaker Centre comprises multiple freestanding buildings offering a diverse mix of tenancies across more than 25,000 square metres, anchored by The Good Guys, Fantastic Furniture, Bing Lee and Nick Scali and provides parking for 686 cars.</t>
  </si>
  <si>
    <t>Industrial 3</t>
  </si>
  <si>
    <t>The Good Guys</t>
  </si>
  <si>
    <t>Fantastic Furniture</t>
  </si>
  <si>
    <t>Nick Scali</t>
  </si>
  <si>
    <t xml:space="preserve">Centrewest Industrial Estate, Silverwater Road, Silverwater </t>
  </si>
  <si>
    <t xml:space="preserve">Located 35 kilometres west of the Sydney CBD, Centrewest Industrial Estate is a 2.4-hectare estate comprising six warehouse buildings, twelve individual units and ample parking for up to 270 vehicles.   
The complex is located within one of Sydney's premier inner west industrial precincts with excellent access to major arterial roads. Silverwater Road connects to the M2 and M4 Motorways and the Great Western Highway for access to Sydney from the south or north respectively, or to Parramatta, less than 10 kilometres away.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Versatile warehouse and individual unit space  
- Excellent road connections to Sydney </t>
  </si>
  <si>
    <t xml:space="preserve">Located 35 kilometres west of the Sydney CBD, Centrewest Industrial Estate is a 2.4-hectare estate comprising six warehouse buildings, twelve individual units and ample parking for up to 270 vehicles.   </t>
  </si>
  <si>
    <t>Active Mobility Solutions</t>
  </si>
  <si>
    <t>Omron</t>
  </si>
  <si>
    <t>Sinnott Bros</t>
  </si>
  <si>
    <t>Dexus Industrial Estate, Egerton Street, Silverwater</t>
  </si>
  <si>
    <t xml:space="preserve">Dexus Industrial Estate is located in one of Sydney's premier inner west industrial precincts, 35 kilometres from the Sydney CBD. Silverwater Road connects to the M2 and M4 Motorways and the Great Western Highway for access to Sydney from the south or north respectively, or to Parramatta which is less than 10 kilometres away. 
The estate stretches across approximately 9 hectares and comprises multiple standalone office and warehouse facilities with parking for up to 290 vehicles.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Expansive column-free warehouse space   
- Excellent road connections to Sydney </t>
  </si>
  <si>
    <t>Dexus Industrial Estate is located in one of Sydney's premier inner west industrial precincts, 35 kilometres from the Sydney CBD. The estate stretches across approximately 9 hectares and comprises multiple standalone office and warehouse facilities with parking for up to 290 vehicles.</t>
  </si>
  <si>
    <t>Alpha Badminton</t>
  </si>
  <si>
    <t>Uncle Bills (Aust) Pty Ltd</t>
  </si>
  <si>
    <t>Onsite Rental Group Operations</t>
  </si>
  <si>
    <t>12 Frederick Street, St Leonards</t>
  </si>
  <si>
    <t>12 Frederick Street is the site for the North Shore Health Hub (NSHH), a premium healthcare facility for auxiliary medical services supporting existing infrastructure in a growing healthcare precinct. 
The NSHH, located adjacent to the Royal North Shore and North Shore Private Hospitals, will extend the Royal North Shore medical precinct to meet the increasing demand for healthcare. Ramsay Healthcare and Genesis Care and are committed to the facility and will provide services including cancer care, radiology and imaging, pathology, operating rooms, medical suites and allied health. 
This project, which began construction in March 2019, will provide direct economic benefits including the generation of 830 jobs during the construction phase and the creation of more than 275 ongoing full-time equivalent jobs when completed in late 2020.
- New premium healthcare facility
- Located adjacent to Royal North Shore medical precinct   
- Construction commenced in March 2019</t>
  </si>
  <si>
    <t>12 Frederick Street is the site for the North Shore Health Hub (NSHH), a premium healthcare facility for auxiliary medical services supporting existing infrastructure in a growing healthcare precinct. The NSHH began construction in March 2019 and will complete in late 2020.</t>
  </si>
  <si>
    <t>Inventory</t>
  </si>
  <si>
    <t>62 Ferndell Street, South Granville</t>
  </si>
  <si>
    <t>2021</t>
  </si>
  <si>
    <t>WINIT</t>
  </si>
  <si>
    <t>ACIT</t>
  </si>
  <si>
    <t>Consolidated Power Projects</t>
  </si>
  <si>
    <t>37-39 Wentworth Street, Greenacre</t>
  </si>
  <si>
    <t>A prime stabilised cold-store facility and development providing over 19,000 square metres of gross lettable area on a ~3.96 hectare site. The development is designed and constructed for Real Dairy Australia</t>
  </si>
  <si>
    <t>Jul-20</t>
  </si>
  <si>
    <t>Real Dairy Australia</t>
  </si>
  <si>
    <t>Tomkin Hospitality</t>
  </si>
  <si>
    <t>30 Bellrick Street, Acacia Ridge</t>
  </si>
  <si>
    <t>Located on the southern side of Bellrick Street in Acacia Ridge, this property presents an ideal facility for logistics operators. 
Key features include large floor plates, a large drive-through loading awning, three-phase power capacity, good hard stand truck turning and loading areas and approval for B double access. The site benefits from a rail spur connected to the adjoining Intermodal Terminal.
Just 13 kilometres out of Brisbane, the five-building property includes 100 car onsite spaces and has excellent access to major arterial roads and the Brisbane Multi-User Terminal. 
- Large-scale, high-clearance warehouse 
- Efficient road and rail access
- Blue-chip industrial location</t>
  </si>
  <si>
    <t>Located on the southern side of Bellrick Street in Acacia Ridge, this property presents an ideal corporate office and high-clearance warehouse environment. Key features include large floor plates, a large drive-through loading awning, three-phase power capacity, good hard stand truck turning and loading areas and approval for B double access.</t>
  </si>
  <si>
    <t>General Industry</t>
  </si>
  <si>
    <t>EFM Logistics</t>
  </si>
  <si>
    <t>PFD</t>
  </si>
  <si>
    <t>Conductive EducationQueensland</t>
  </si>
  <si>
    <t>131 Mica Street, Carole Park</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</si>
  <si>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The facility benefits from close proximity to the Formation Street interchange with the M2 Logan Motorway to the Gold Coast, and access onto the M7 into Brisbane. Nearby are the green spaces of Wolston Park and Gailes Golf Courses, and Gailes Railway Station is 2.5 kilometres away.  
- Premium quality distribution centre
- Close to Brisbane CBD
- Good access to the M2 and M7 </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</si>
  <si>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
  </si>
  <si>
    <t xml:space="preserve">Regional Business and Industry </t>
  </si>
  <si>
    <t xml:space="preserve">112 Cullen Avenue, Eagle Farm </t>
  </si>
  <si>
    <t>Just moments from the Brisbane Airport, Gateway Motorway ramps, and Hamilton Harbour, this Cullen Avenue corporate park is an ideal location for businesses requiring an office and warehouse solution offering a range of spaces.
Bordering Kingsford Smith Drive, Theodore Street and Cullen Avenue West, this well-presented two-storey property presents an exciting opportunity to locate within the popular Australia Trade Coast Precinct.
Eagle Farm has a distinctive character and commercial locations are keenly sought after.
Tenancies feature warehouses and offices, meeting rooms and open plan space, with kitchen and bathroom facilities on both levels.
- Modern corporate park location
- Office and warehouse tenancies</t>
  </si>
  <si>
    <t>Just moments from the Brisbane Airport, Gateway Motorway ramps, and Hamilton Harbour, this Cullen Avenue corporate park is an ideal location for businesses requiring an office and warehouse solution offering a range of spaces. Bordering Kingsford Smith Drive, Theodore Street and Cullen Avenue West, this well-presented two-storey property presents an exciting opportunity to locate within the popular Australia Trade Coast Precinct.</t>
  </si>
  <si>
    <t>Brisbane City Council</t>
  </si>
  <si>
    <t>Plastral</t>
  </si>
  <si>
    <t>Freedom Fuels</t>
  </si>
  <si>
    <t>10 Light Street, Fortitude Valley</t>
  </si>
  <si>
    <t>10 Light Street, Fortitude Valley compromises an older style warehouse adjoining an existing Dexus asset in Fortitude Valley.</t>
  </si>
  <si>
    <t>10 Light Street, Fortitude Valley icomprises an older style warehouse adjoining an existing Dexus asset in Fortitude Valley.</t>
  </si>
  <si>
    <t>Brisbane, CBD</t>
  </si>
  <si>
    <t>C&amp;W</t>
  </si>
  <si>
    <t>Silverstone Developments</t>
  </si>
  <si>
    <t>570-586 Wickham Street, Fortitude Valley</t>
  </si>
  <si>
    <t>570-586 Wickham Street comprises two adjoining, purpose-built automotive dealerships known as Lighthouse, constructed in 2011, and the Euro Marque building, built in 2006. 
The property features 9,605 square metres of office and showroom space across two levels and a hardstand and external area.</t>
  </si>
  <si>
    <t>570-586 Wickham Street comprises two adjoining, purpose-built automotive dealerships known as Lighthouse, constructed in 2011, and the Euro Marque building, built in 2006. The property provides an a office and showroom space across two levels and a hardstand and external area.</t>
  </si>
  <si>
    <t>2006/2001</t>
  </si>
  <si>
    <t>Autosports Group</t>
  </si>
  <si>
    <t xml:space="preserve">141 Anton Road is a 12-hectare development site located in the highly sought-after Trade Coast precinct of Hemmant approximately 12 kilometres east of Brisbane's CBD.
The strategically located site has the capacity to provide high quality office and warehouse facilities ranging from 11,000-60,000 square metres. 
The site is well positioned for manufacturers with close proximity to Brisbane's seaport terminals and the Brisbane CBD. North–south access into south east Queensland is easily facilitated from the site.
The complex is well connected to public transport via the adjacent Lindum Railway Station, and by road via the newly upgraded Port of Brisbane Motorway known as Port Connect. There is also significant infrastructure investment planned at Brisbane Airport and the port expansion at Fisherman Islands.  
- Rare industrial development site
- Premier Brisbane industrial precinct
- Well connect to road, rail and sea </t>
  </si>
  <si>
    <t xml:space="preserve">141 Anton Road is a 12-hectare development site located in the highly sought-after Trade Coast precinct of Hemmant approximately 12 kilometres east of Brisbane's CBD. The strategically located site has the capacity to provide high quality office and warehouse facilities ranging from 11,000-60,000 square metres. </t>
  </si>
  <si>
    <t>General Industrial</t>
  </si>
  <si>
    <t>50 &amp; 70 Radius Drive Larapinta</t>
  </si>
  <si>
    <t>50 and 70 Radius Drive is an industrial estate offering 23,100 square metres of high quality office and warehouse space with multiple recessed loading docks and on grade access with substantial awnings.
The industrial site is 4.3 hectares in size and is conveniently located midway along Logan Motorway, south-east Queensland’s crucial connector road infrastructure.</t>
  </si>
  <si>
    <t>50 and 70 Radius Drive is an industrial estate offering 23,100 square metres of high-quality office and warehouse space. The industrial site is 4.3 hectares in size and is conveniently located midway along Logan Motorway - south-east Queensland’s crucial connector road infrastructure.</t>
  </si>
  <si>
    <t xml:space="preserve">Brisbane, South </t>
  </si>
  <si>
    <t>Greens Biscuits</t>
  </si>
  <si>
    <t>Mainfreight Logistics</t>
  </si>
  <si>
    <t>425 Freeman Road, Richlands</t>
  </si>
  <si>
    <t>425 Freeman Road is a 9-hectare brownfield opportunity located in the desirable south-western Brisbane region. 
Only 25 minutes from Brisbane’s CBD, 425 Freeman Road stands close to the toll-free Logan Motorway. Positioned in the centre of an established industrial area, Freeman Central is just down the road from Dexus’s existing Drive Industrial Estate.
With its connection to main arterial roads and Richlands station, it’s just 32 minutes by train to Central or less than half an hour by car. 
This new development will offer Dexus’s standard base building inclusions, including 99kw solar array for cost savings, 8 tonne post load floors, 35m wide hardstands and high internal warehouse clearance.
- 51,000 square metres of new industrial development
- Established industrial precinct
- Excellent access to arterial roads</t>
  </si>
  <si>
    <t>425 Freeman Road is a 9-hectare brownfield opportunity located in the desirable south-western Brisbane region.  Only 25 minutes from Brisbane’s CBD, 425 Freeman Road stands close to the toll-free Logan Motorway. Positioned in the centre of an established industrial area, Freeman Central is just down the road from Dexus’s existing Drive Industrial Estate.</t>
  </si>
  <si>
    <t>General Industry 2</t>
  </si>
  <si>
    <t>Queensland Health</t>
  </si>
  <si>
    <t>ACR Supply Partners</t>
  </si>
  <si>
    <t>15-23 Whicker Road, Gillman</t>
  </si>
  <si>
    <t>SA</t>
  </si>
  <si>
    <t>The distribution centre at 15-23 Whicker Road is located approximately 12 kilometres north-west of Adelaide in the industrial area of Gillman, part of the City of Port Adelaide.
The centre offers tenants cost effective, functional and flexible storage solutions ranging from 2,000 to 33,000 square metres with accompanying office space and includes two buildings with excellent access for B-double trucks.
The property’s location in the north-western suburb of Gillman allows for easy connection to the Adelaide CBD via the major transport corridors of Grand Junction Road and Port Road.
- Expansive warehouse space
- Convenient connection to Adelaide
- Excellent access for B-doubles</t>
  </si>
  <si>
    <t>The distribution centre at 15-23 Whicker Road is located approximately 12 kilometres north-west of Adelaide in the industrial area of Gillman, part of the City of Port Adelaide. The property’s location in the north-western suburb of Gillman allows for easy connection to the Adelaide CBD via the major transport corridors of Grand Junction Road and Port Road.</t>
  </si>
  <si>
    <t>Bevchain</t>
  </si>
  <si>
    <t>SET</t>
  </si>
  <si>
    <t>Geodis Wilson</t>
  </si>
  <si>
    <t>90 Mills Road, Braeside</t>
  </si>
  <si>
    <t>90 Mills Road is a highly functional freestanding industrial and logistics facility located within the established Woodlands Industrial Estate in Braeside, approximately 25 kilometres south-east of the Melbourne CBD.
The substantial warehouse component features an internal clearance of circa 10 metres, more than 60 roller doors, 16 recessed loading docks and generous hardstand at the side and rear allowing for easy and efficient truck manoeuvrability. Large awnings provide undercover loading to many of the roller doors.
The facility comprises one main office area along with two separate office components within the warehouse. The primary single storey office is located to the front of the building with two-storey offices at the midpoint of the warehouse and to the rear of the warehouse.
Situated on an eight-hectare land holding, the property benefits from dual street frontage to Mills Road and Venture Way, which provides outstanding access and truck throughway. The property provides efficient access to major surrounding arterials including the Dingley Bypass, Eastlink, Nepean Highway and Mornington Peninsula Freeway. Additionally, road networks including Lower Dandenong Road and Boundary Road provide direct access to Melbourne’s greater south eastern industrial markets and the established surrounding residential catchments.
– Highly functional freestanding industrial and logistics facility
– The strength of this location attracts major corporate occupiers
– Efficient access to major surrounding arterial freeways</t>
  </si>
  <si>
    <t>90 Mills Road is a highly functional freestanding industrial and logistics facility located within the established Woodlands Industrial Estate in Braeside, approximately 25 kilometres south-east of the Melbourne CBD. The substantial warehouse component features an internal clearance of circa 10 metres, more than 60 roller doors, 16 loading docks and generous hardstand at the side and rear allowing for easy and efficient truck manoeuvrability. Large awnings provide undercover loading to many of the roller doors.</t>
  </si>
  <si>
    <t>Melbourne, South East</t>
  </si>
  <si>
    <t>Simons National Carriers</t>
  </si>
  <si>
    <t>114 Fairbank Road, Clayton</t>
  </si>
  <si>
    <t xml:space="preserve">114 Fairbank Avenue is a distribution centre located in Clayton, an established and well-regarded industrial precinct approximately 20 kilometres south-east of the Melbourne CBD. 
Parallel to Fairbank Avenue is the retail precinct of Rosebank Avenue which is home to a number of convenience stores and food outlets, as well as Westall Secondary College. Spring Valley Golf Club and the green spaces of Keeley and Heatherton Parks are also nearby.  
The area provides a strong and active workforce with Westall Railway Station two kilometres away.
- Close to Melbourne CBD
- Good access to the M1
- Strong and active workforce </t>
  </si>
  <si>
    <t>114 Fairbank Avenue is a distribution centre located in Clayton, an established and well-regarded industrial precinct approximately 20 kilometres south-east of the Melbourne CBD. The centre is serviced by the major road networks of the M1 Monash Freeway and Dandenong Road to Moorabbin Airport and the Port of Melbourne.</t>
  </si>
  <si>
    <t>Annex Holdings</t>
  </si>
  <si>
    <t>Dexus Industrial Estate, Pound Road West, Dandenong South</t>
  </si>
  <si>
    <t>Pound Road West has been purpose designed multi-unit Industrial Estate for high end logistic users. Ideally suited to the transport, warehousing and third-party logistics sectors, the building's location offers excellent easy access to Monash Freeway, Westernport Highway and Eastlink alike.
Multiple stand-alone distribution centres in Melbourne's south-east industrial heartland. There are multiple recessed loading docks and on grade access points with clearances up to 10.5 metres.
Warehousing is fully sprinklered with raised and on-grade loading bays and a drive through canopy of significant size (great for all-weather loading). The buildings have complete drive around access as well as additional hard stand areas.
- High end logistics facility
- B-Double access
- Generous 10.5 metre clearance</t>
  </si>
  <si>
    <t>Pound Road West has been purpose designed for high end logistic users. A stand-alone distribution centre in Melbourne's south-east industrial heartland, the building is cleverly laid out for seamless loading, unloading and logistics duties. The warehouse has enough space for B-Double truck access and comes with 10.5 metre height clearance.</t>
  </si>
  <si>
    <t>Business 3</t>
  </si>
  <si>
    <t>Everfast</t>
  </si>
  <si>
    <t>Aluminium Specialties Group</t>
  </si>
  <si>
    <t>Knoxfield Industrial Estate, Henderson Road, Knoxfield</t>
  </si>
  <si>
    <t>20 Henderson Road forms the Knoxfield Industrial Estate, comprising of two office/warehouses. The site is an excellent example of a quality distribution facility with everything in place for successful operation.
Offering multiple desirable features, 20 Henderson Road has large hard stand areas, high clearance ceilings, generously sized truck and loading bays, as well as warehouse spaces in practical proportions.
There's also ample onsite parking on offer, and the position makes it well-placed for all transport and logistic requirements. It is a stone’s throw from the Stud and Ferntree Gully Road thoroughfares, with East Link and the Monash Freeway not far away.
- Quality distribution facility
- Proximity to major arterials
- Generous parking allotment</t>
  </si>
  <si>
    <t>20 Henderson Road forms the Knoxfield Industrial Estate, comprising of two office/warehouses. Offering multiple desirable features, 20 Henderson Road has large hard stand areas, high clearance ceilings, generously sized truck and loading bays, as well as warehouse spaces in practical proportions.</t>
  </si>
  <si>
    <t>UniTrans</t>
  </si>
  <si>
    <t>Lawrence &amp; Hanson Group</t>
  </si>
  <si>
    <t>250 Forest Road South, Lara</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</si>
  <si>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The property is well connected to the M1 Geelong Ring Road and Princes Freeway and is approximately 57 kilometres south-west of the Melbourne CBD and 10 kilometres north of Geelong. Avalon Airport is conveniently only 13 kilometres away.  
- Four expansive distribution warehouses 
- Dual port access at Melbourne and Geelong  
- Rare railway spur </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</si>
  <si>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
  </si>
  <si>
    <t>Melbourne, South West</t>
  </si>
  <si>
    <t>AWH</t>
  </si>
  <si>
    <t xml:space="preserve">A rare development opportunity of a freehold section of land on Boundary Road in Truganina, one of Melbourne's fastest growing industrial precincts.  
The south-west is also an area experiencing extensive residential development and is a key growth region for Melbourne. The 21-hectare site has Industrial 2 zoning and provides convenient access to the Princess/Westgate Freeway, Western Ring Road and the Deer Park Bypass.
Strategically located within the Dexus Industrial Estate, the site is approximately 17 kilometres west of Melbourne's CBD and Ports. The green spaces of Sunshine Gold Club and Derrimut Grassland Reserve are nearby. 
- Rare land development opportunity 
- Access to Melbourne CBD and Ports 
- Strong and active workforce from Sunshine West  </t>
  </si>
  <si>
    <t>A rare development opportunity of a freehold section of land on Boundary Road in Truganina, one of Melbourne's fastest growing industrial precincts.  The south-west is also an area experiencing extensive residential development and is a key growth region for Melbourne. The 21-hectare site has Industrial 2 zoning and provides convenient access to the Princess/Westgate Freeway, Western Ring Road and the Deer Park Bypass.</t>
  </si>
  <si>
    <t>Melbourne, West</t>
  </si>
  <si>
    <t>Dexus Industrial Estate, 1-3 Distribution Drive, Truganina</t>
  </si>
  <si>
    <t xml:space="preserve">1-3 Distribution Drive is a modern industrial estate comprising a two-level office and attached warehouse located in Truganina, one of Melbourne's fastest growing industrial precincts. Truganina is located in the south-west of Melbourne in an area of rapid development with extensive land-bank. The area has excellent over-land access and is connected to the Werribee railway line at Laverton station and Aircraft station. Laverton is serviced by a network of primary and secondary state arterial roads.
The building features contemporary architecture with clean lines and full height windows in the office that maximises natural light and the warehouse is accessed via five on grade roller shutter doors.
The estate is located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Significant corporate office space </t>
  </si>
  <si>
    <t>1-3 Distribution Drive is a modern industrial estate comprising a two-level office and attached warehouse located in Truganina, one of Melbourne's fastest growing industrial precincts. The building features contemporary architecture with clean lines and full height windows in the office that maximises natural light with the warehouse accessed via five on grade roller shutter doors.</t>
  </si>
  <si>
    <t>Bestbar (Vic)</t>
  </si>
  <si>
    <t xml:space="preserve">Dexus Industrial Estate, 2-10 Distribution Drive, Truganina </t>
  </si>
  <si>
    <t xml:space="preserve">2-10 Distribution Drive is a modern freestanding distribution centre providing two levels of office accommodation and a single level warehouse. 
The facility is located in Truganina, one of Melbourne’s fastest growing industrial precincts 18 kilometres west of the CBD. Truganina is located in the south-west of Melbourne in an area of rapid development with extensive land-banks, the area has excellent over-land access and is connected to the Werribee railway line at Laverton station and Aircraft station. Truganina is serviced by a network of primary and secondary state arterial roads.
The warehouse features high internal clearance, a combination of recessed loading docks and on-grade access and large awnings providing all-weather protection. There is significant curtilage area with a staff and visitor parking leading to a contemporary office reception. 
The centre provides convenient access to the Princess/Westgate Freeway, Western Ring Road and the Deer Park Bypass. 
- Melbourne’s fastest growing industrial precinct 
- Access to Melbourne CBD and ports 
- Large awnings for all weather protection </t>
  </si>
  <si>
    <t xml:space="preserve">2-10 Distribution Drive is a modern freestanding distribution centre providing two levels of office accommodation and a single level warehouse. The warehouse features high internal clearance, a combination of recessed and on-grade loading docks and large awnings providing all-weather protection. </t>
  </si>
  <si>
    <t>Unipod</t>
  </si>
  <si>
    <t xml:space="preserve">Dexus Industrial Estate, 7-9 Distribution Drive, Truganina </t>
  </si>
  <si>
    <t>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multiple on grade access doors and a semi enclosed canopy over the loading areas.
Situated in an industrial precinct area regarded as fast growing and highly sought after,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t>
  </si>
  <si>
    <t>7-9 Distribution Drive is part of an industrial estate that's home to a variety of top local and international brands in the packaging, retail, beverage and logistics sectors. 7-9 Distribution Drive is a high-quality free-standing facility consisting of a single level office and warehouse including three on-grade roller shutter doors and a semi enclosed canopy over the loading areas</t>
  </si>
  <si>
    <t>Hufcor</t>
  </si>
  <si>
    <t xml:space="preserve">Dexus Industrial Estate, 11-17 Distribution Drive, Truganina </t>
  </si>
  <si>
    <t xml:space="preserve">11-17 Distribution Drive is a stand-alone distribution centre comprising a single level office and attached warehouse in Melbourne’s fastest growing industrial precinct, Truganina. 
The 45,500 square metre facility has a high bay steel portal framed warehouse with significant curtilage areas and car parking for staff and visitors. The northern side of the building features multiple on grade access and recessed loading docks. The building provides a substantial canopy serviced by 20 on grade access points.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the centre provides convenient access to the Princess/Westgate Freeway, Western Ring Road and the Deer Park Bypass. The property is located on the southern side of Distribution Drive with a second street frontage to Foundation Drive in the Dexus Industrial Estate. 
- Melbourne’s fastest growing industrial precinct 
- Access to Melbourne CBD and ports 
- Large awnings for all weather protection </t>
  </si>
  <si>
    <t>11-17 Distribution Drive is a stand-alone distribution centre comprising a single level office and attached warehouse in Melbourne’s fastest growing industrial precinct, Truganina. The facility has a high bay steel portal framed warehouse with significant curtilage areas and features eight on-grade roller shutter doors and five recessed loading docks.</t>
  </si>
  <si>
    <t>CUB</t>
  </si>
  <si>
    <t>Dexus Industrial Estate, 12-18 Distribution Drive, Truganina</t>
  </si>
  <si>
    <t xml:space="preserve">12-18 Distribution Drive is a 43,000 square metre distribution centre providing chilled warehouse facilities and two-levels of corporate office space. The purpose-built centre features recessed loading docks with large awnings for all weather protection, plus a café with a partly shared outdoor seating area and significant car parking for staff and visitors.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 Melbourne’s fastest growing industrial precinct 
- Access to Melbourne CBD and ports 
- Chilled warehouse facilities  </t>
  </si>
  <si>
    <t xml:space="preserve">12-18 Distribution Drive is a 43,000 square metre distribution centre providing chilled warehouse facilities and two-levels of corporate office space. The purpose-built centre features recessed loading docks with large awnings for all weather protection, plus a café with a partly shared outdoor seating area and significant car parking for staff and visitors.   </t>
  </si>
  <si>
    <t>Coles</t>
  </si>
  <si>
    <t>Dexus Industrial Estate, 25 Distribution Drive, Truganina</t>
  </si>
  <si>
    <t>25 Distribution Drive is part of an industrial estate that's home to a variety of top local and international brands in the packaging, retail, beverage and logistics sectors. 
Situated in an industrial precinct area regarded as fast growing and highly sought after, this is a premium staged industrial development that ticks every box.
Key standout attributes throughout the estate include offices with lobby areas and lift facilities, extensive sprinkler networks, generous warehouse spaces, recessed loading docks and container dooring, along with large loading canopies and hard stand areas.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t>
  </si>
  <si>
    <t>25 Distribution Drive is part of an industrial estate that's home to a variety of top local and international brands in the packaging, retail, beverage and logistics sectors. The facility includes offices with lobby areas and lift facilities, extensive sprinkler networks, generous warehouse spaces, recessed loading docks and container dooring, and large loading canopies and hard stand areas.</t>
  </si>
  <si>
    <t>Natures Dairy Australia</t>
  </si>
  <si>
    <t xml:space="preserve">Dexus Industrial Estate, 27 Distribution Drive, Truganina </t>
  </si>
  <si>
    <t xml:space="preserve">27 Distribution Drive is a premium quality, freestanding office and warehouse facility in Truganina, Melbourne’s fastest growing industrial precinct.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Built on a single level, the building features striking architecture with hard and soft landscaping for a welcoming arrival at the reception area. 
The warehouse component features high internal clearance and provides five recessed loading docks and multiple on grade access points. the building has a large awning allowing all weather protection.
Located 18 kilometres west of the Melbourne CBD in the city’s newest industrial precinct, Truganina, the centre provides convenient access to the Princess/Westgate Freeway, Western Ring Road and the Deer Park Bypass. 
- Melbourne’s fastest growing industrial precinct 
- Access to Melbourne CBD and ports 
- High internal clearance and 10 loading docks </t>
  </si>
  <si>
    <t>27 Distribution Drive is a premium quality, freestanding office and warehouse facility in Truganina, Melbourne’s fastest growing industrial precinct. Built on a single level, the warehouse features high internal clearance and provides five recessed loading docks and five roller shutter doors covered with a large awning for all weather protection.</t>
  </si>
  <si>
    <t xml:space="preserve">Dexus Industrial Estate, 28 Distribution Drive, Truganina </t>
  </si>
  <si>
    <t xml:space="preserve">28 Distribution Drive is a premium quality freestanding industrial estate with warehouse and office space located in Truganina, 18 kilometres west of the Melbourne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within the Dexus Industrial Estate in Truganina, Melbourne’s fastest growing industrial precinct, the building features contemporary architecture setting a new benchmark in industrial warehouse design. 
The warehouse component features 10-metre high internal clearance with ESFR sprinklers and provides four recessed loading docks and multiple on grade access points; the offices are incorporated into a mezzanine level featuring floor to ceiling windows that maximise natural light. 
The estate provides convenient access to the Princess/Westgate Freeway, Western Ring Road and the Deer Park Bypass. 
- Melbourne’s fastest growing industrial precinct 
- Access to Melbourne CBD and ports 
- High internal clearance and 10 loading docks </t>
  </si>
  <si>
    <t>28 Distribution Drive is a premium quality freestanding industrial estate with warehouse and office space located in Truganina, 18 kilometres west of the Melbourne CBD.  The warehouse component features 10-metre high internal clearance with ESFR sprinklers and provides four recessed loading docks and four roller shutter doors.</t>
  </si>
  <si>
    <t>Linpac Packaging Australia</t>
  </si>
  <si>
    <t>Dexus Industrial Estate, 1-5 Felstead Drive, Truganina</t>
  </si>
  <si>
    <t xml:space="preserve">1-5 Felstead Drive is a high-quality build to lease facility which is located within Dexus Industrial Estate in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</si>
  <si>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1-5 Felstead Drive is a high-quality build-to-lease facility, which is located within Dexus Industrial Estate in Truganina, 18 kilometres west of the CBD. The facility was built racking ready with ease of integration of select racking, sustainable building inclusion including 99kW solar array. Large hardstand with super canopy.</t>
  </si>
  <si>
    <t>Winit (AU) Trade</t>
  </si>
  <si>
    <t>Dexus Industrial Estate, 13 Felstead Drive, Truganina</t>
  </si>
  <si>
    <t xml:space="preserve">13 Felstead Drive is a high-quality purpose-built office, manufacturing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</si>
  <si>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13 Felstead Drive is a high-quality purpose-built office, manufacturing and warehouse facility within Melbourne's largest industrial precinct Truganina, 18 kilometres west of the CBD.  High quality clearance sustainable warehouse facility.</t>
  </si>
  <si>
    <t>Wrightson Seeds</t>
  </si>
  <si>
    <t>Dexus Industrial Estate, 14 Felstead Drive, Truganina</t>
  </si>
  <si>
    <t xml:space="preserve">14 Felstead Drive is a high-quality purpose-built office, manufacturing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</si>
  <si>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14 Felstead Drive is a high-quality purpose-built office, manufacturing and warehouse facility within Melbourne's largest industrial precinct Truganina, 18 kilometres west of the CBD.  High quality clearance sustainable warehouse facility.</t>
  </si>
  <si>
    <t>Anmar Group</t>
  </si>
  <si>
    <t>Dexus Industrial Estate, 1 Foundation Road, Truganina</t>
  </si>
  <si>
    <t xml:space="preserve">1 Foundation Road is a modern single level office with an attached high bay steel portal framed warehouse located in Truganina, one of Melbourne's fastest growing industrial precincts. 
Soft landscaping provides an appealing sense of arrival to the office reception, while the warehouse component features seven on-grade roller shutter doors and two large skillion framed canopy structures. The neatly paved concrete driveway and curtilage areas feature a staff and visitor car park accommodating approximately 72 vehicles.
The facility is located 18 kilometres west of the Melbourne CBD and provides convenient access to the Princess/Westgate Freeway, Western Ring Road and the Deer Park Bypass. The property is located on the eastern corner of Foundation and Boundary Roads within the Dexus Industrial Estate. 
- Premier industrial precinct
- Access to Melbourne CBD and Ports 
- 7 loading bays and large all-weather canopies 
 </t>
  </si>
  <si>
    <t xml:space="preserve">1 Foundation Road is a modern single level office with an attached high bay steel portal framed warehouse located in Truganina, one of Melbourne's fastest growing industrial precincts. The warehouse features seven on-grade roller shutter doors and two large skillion framed canopy structures. </t>
  </si>
  <si>
    <t>Visy</t>
  </si>
  <si>
    <t>Dexus Industrial Estate, 41 Foundation Road, Truganina</t>
  </si>
  <si>
    <t xml:space="preserve">41 Foundation Road is a high-quality purpose-built office and warehouse facility within Dexus Industrial Estate in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</si>
  <si>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41 Foundation Road is a high-quality purpose-built office and warehouse facility within Dexus Industrial Estate in Truganina, 18 kilometres west of the CBD. purpose-built drive around warehouse incorporating high quality office, operations and administration with viewing platform for customers. Large hardstand with super canopy.</t>
  </si>
  <si>
    <t>Simplot</t>
  </si>
  <si>
    <t>Dexus Industrial Estate, 50 Foundation Road, Truganina</t>
  </si>
  <si>
    <t xml:space="preserve">50 Foundation Road is a high-quality purpose-built office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</si>
  <si>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50 Foundation Road is a high-quality purpose-built office and warehouse facility within Melbourne's largest industrial precinct Truganina, 18 kilometres west of the CBD. Integrated fit out with automation and latest sustainable technology and features including 99kW solar array. Built to an as built 5 Star Green Star certified standard.</t>
  </si>
  <si>
    <t>5.0 Star (Industrial As Built v1)</t>
  </si>
  <si>
    <t>Kathmandu</t>
  </si>
  <si>
    <t>Dexus Industrial Estate, 66 Foundation Road, Truganina</t>
  </si>
  <si>
    <t xml:space="preserve">66 Foundation Road is a high quality purpose-built national Isuzu Head Office, showroom, training/spare parts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</si>
  <si>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66 Foundation Road is a high quality purpose-built national Isuzu Head Office, showroom, training/spare parts and warehouse facility within Melbourne's largest industrial precinct Truganina, 18 kilometres west of the CBD. purpose-built head office facility for Isuzu, with high level finishes which incorporates street frontage showroom exposure. State of the art office fit out with high level of sophistication. Full drive around with super canopy.</t>
  </si>
  <si>
    <t>Isuzu</t>
  </si>
  <si>
    <t>Dexus Industrial Estate, 7 Custom Place, Truganina</t>
  </si>
  <si>
    <t>7 Custom Place is a purpose built temperature controlled banana and avocado ripening facility for Coles situated within Melbourne's largest industrial precinct Truganina, 18 kilometres west of the CBD.</t>
  </si>
  <si>
    <t>Dexus Industrial Estate, 9 Custom Place, Truganina</t>
  </si>
  <si>
    <t>9 Custom Place is a standalone office/warehouse and showroom national distribution centre for ASColour. Benefitting from full drive around, separate car and truck access and large super canopies for all weather loading protection. Situated within Melbourne's largest industrial precinct Truganina, 18 kilometres west of the CBD.</t>
  </si>
  <si>
    <t>ASColour</t>
  </si>
  <si>
    <t>Dexus Industrial Estate, 58 Foundation Road, Truganina</t>
  </si>
  <si>
    <t>58 Foundation Road is a standalone warehouse and office facility, designed to 14.6m clearance, large super canopy and single direction truck movement. Situated on a prominent corner of Foundation Road and within Melbourne's largest industrial precinct Truganina, 18 kilometres west of the CBD.</t>
  </si>
  <si>
    <t>Speciality Packaging Group</t>
  </si>
  <si>
    <t>Dexus Industrial Estate, 8 Felstead Drive, Truganina</t>
  </si>
  <si>
    <t>8 Felstead Drive is eStore national distribution centre and head office benefitting from 14.6m clearance, super canopy and single direction flow truck movements, high quality office finishes. Situated within Melbourne's largest industrial precinct Truganina, 18 kilometres west of the CBD.</t>
  </si>
  <si>
    <t>ESTORE</t>
  </si>
  <si>
    <t>Dexus Industrial Estate, 380 Dohertys Road, Truganina</t>
  </si>
  <si>
    <t>380 Dohertys Road provides a standalone 9,000 square metres facility situated on the northern side of private slip lane road access from Dohertys Road. A modern facility designed with high internal clearance, high point loading, sophisticated and high-quality mezzanine office, single direction truck flow movements accessed off private road from Felstead Drive, large super canopy for all weather loading protection, dock office for hardstand operations and line of sight, integrated sustainability features including solar.
The estate is located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Sophisticated corporate office space
- Large super canopies for all weather loading protection</t>
  </si>
  <si>
    <t>380 Dohertys Road provides a standalone 9,000 square metres facility situated on the northern side of private slip lane road access from Dohertys Road. A modern facility designed with high internal clearance, high point loading, sophisticated and high-quality mezzanine office, single direction truck flow movements accessed off private road from Felstead Drive, large super canopy for all weather loading protection, dock office for hardstand operations and line of sight, integrated sustainability features including solar. The estate is located 18 kilometres west of the Melbourne CBD and provides convenient access to the Princess/Westgate Freeway, Western Ring Road and the Deer Park Bypass.</t>
  </si>
  <si>
    <t>Dunlop</t>
  </si>
  <si>
    <t>Dexus Industrial Estate, 47&amp;53 Foundation Road, Truganina</t>
  </si>
  <si>
    <t>47&amp;53 Foundation Road comprises of two standalone high clearance warehouses and mezzanine offices. Designed with unique skillion roof to provide future flexibility to consolidate to a large format cross dock warehouse facility.
The facilities range from 15-17,000 square metres and provide high internal clearance of 14.6m, large super canopies for all weather loading protection, extensive dock face with a combination of on grade and recessed loading, mezzanine offices and dock offices. The property is located on the western side of Foundation Road, providing convenient access to major arterial roads including Dohertys to the south and Boundary to the North. 
- Melbourne’s fastest growing industrial precinct 
- Access to Melbourne CBD and ports 
- Large awnings for all weather protection</t>
  </si>
  <si>
    <t xml:space="preserve">47&amp;53 Foundation Road comprises of two standalone high clearance warehouses and mezzanine offices. Designed with unique skillion roof to provide future flexibility to consolidate to a large format cross dock warehouse facility. The facilities range from 15-17,000 square metres and provide high internal clearance of 14.6m, large super canopies for all weather loading protection, extensive dock face with a combination of on grade and recessed loading, mezzanine offices and dock offices. The property is located on the western side of Foundation Road, providing convenient access to major arterial roads including Dohertys to the south and Boundary to the North. </t>
  </si>
  <si>
    <t>Secon Freight Logistics</t>
  </si>
  <si>
    <t>Axxess Corporate Park, Corner Ferntree Gully &amp; Gilby Roads, Mount Waverley</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</si>
  <si>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</si>
  <si>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Business 3 Zone</t>
  </si>
  <si>
    <t>315F N/A, 321F 3.0, 327F NR, 307F N/A 45G N/A</t>
  </si>
  <si>
    <t>315F NA, 321F 4.0, 327F N/A, 307F N/A 45G N/A</t>
  </si>
  <si>
    <t>Bapcor</t>
  </si>
  <si>
    <t>I-MED Network Limited</t>
  </si>
  <si>
    <t>Uniting Life Assist</t>
  </si>
  <si>
    <t xml:space="preserve">Ravenhall is a large 127-hectare site located in the core West Melbourne industrial precinct and is set to benefit in the medium to long term from its proximity to the proposed Western Intermodal Freight Terminal. Dexus plans to develop a prime commercial and industrial precinct over a five to seven-year period.
Just one minute to the Western Freeway and 25 minutes to the Melbourne CBD, the property offers convenient access to Melbourne’s major arterial roads, the Port of Melbourne and Tullamarine Airport.
The Caroline Springs train station is on the doorstep, and the property stands to benefit from proximity to the proposed Western Intermodal Freight Terminal.
The estate will also offer Dexus’s standard base building inclusions and sustainability features, renowned for being unique in the industry.
- New master-planned estate
- Lots ranging from 4,500-72,000 square metres 
- Unprecedented freeway access </t>
  </si>
  <si>
    <t>Ravenhall is a large 127-hectare site located in the core West Melbourne industrial precinct and is set to benefit in the medium to long term from its proximity to the proposed Western Intermodal Freight Terminal. Dexus plans to develop a prime commercial and industrial precinct over a five to seven-year period.</t>
  </si>
  <si>
    <t xml:space="preserve">DWPF,Dexus Australian Logistics Partner
</t>
  </si>
  <si>
    <t>18 Momentum Way, Ravenhall</t>
  </si>
  <si>
    <t>Standalone purpose-built food manufacturing and distribution facility, designed with unique inbuilt expansion opportunity and integrated temperature control measures. The Scalzo food facility provides a high-quality warehouse which provides high clearance, temperature-controlled warehouse, additional servicing in built, single direction truck flow, sophisticated corporate head office and integrated sustainability features including solar. 
Situated on the eastern side of Momentum Way and within close proximity to Caroline Springs train station. Uniquely located just one minute to the Western Freeway and 25 minutes to the Melbourne CBD, the property offers convenient access to Melbourne’s major arterial roads, the Port of Melbourne and Tullamarine Airport.</t>
  </si>
  <si>
    <t>Standalone purpose-built food manufacturing and distribution facility, designed with unique inbuilt expansion opportunity and integrated temperature control measures. The Scalzo food facility provides a high-quality warehouse which provides high clearance, temperature controlled warehouse, additional servicing in built, single direction truck flow, sophisticated corporate head office and integrated sustainability features including solar. Situated on the eastern side of Momentum Way and within close proximity to Caroline Springs train station. Uniquely located just one minute to the Western Freeway and 25 minutes to the Melbourne CBD, the property offers convenient access to Melbourne’s major arterial roads, the Port of Melbourne and Tullamarine Airport.</t>
  </si>
  <si>
    <t>Melbourne West</t>
  </si>
  <si>
    <t>Scalzo</t>
  </si>
  <si>
    <t>47 Momentum Way, Ravenhall</t>
  </si>
  <si>
    <t>47 Momentum Way provides over 40,000 square metres facility split to provide two tenancies. Situated on the southern side of Momentum Way Ravenhall and adjacent to passenger train station Carolina Springs and unimpeded neighbour of native vegetation grassland.
Uniquely located just one minute to the Western Freeway and 25 minutes to the Melbourne CBD, the property offers convenient access to Melbourne’s major arterial roads, the Port of Melbourne and Tullamarine Airport.
The facility offers Dexus high quality standard base building inclusions and sustainability features including high clearances, super awnings, solar array and integrated sustainability measures.</t>
  </si>
  <si>
    <t xml:space="preserve">47 Momentum Way provides over 40,000 square metres facility split to provide two tenancies. Situated on the southern side of Momentum Way Ravenhall and adjacent to passenger train station Carolina Springs and unimpeded neighbour of native vegetation grassland. Uniquely located just one minute to the Western Freeway and 25 minutes to the Melbourne CBD, the property offers convenient access to Melbourne’s major arterial roads, the Port of Melbourne and Tullamarine Airport. The facility offers Dexus high quality standard base building inclusions and sustainability features including high clearances, super awnings, solar array and integrated sustainability measures. </t>
  </si>
  <si>
    <t>103 Palm Springs Road, Ravenhall</t>
  </si>
  <si>
    <t xml:space="preserve">103 Palm Springs Road is a standalone distribution centre with associated offices located within the Horizon Estate in Ravenhall. 14.6m clearance, fully conditioned space, super canopy and single direction truck movements.
Ravenhall is a large 127-hectare site located in the core West Melbourne industrial precinct and is set to benefit in the medium to long term from its proximity to the proposed Western Intermodal Freight Terminal. </t>
  </si>
  <si>
    <t>103 Palm Springs Road is a standalone distribution centre with associated offices located within the Horizon Estate in Ravenhall. 14.6m clearance, fully conditioned space, super canopy and single direction truck movements.</t>
  </si>
  <si>
    <t>Amazon</t>
  </si>
  <si>
    <t>64 Momentum Way, Ravenhall</t>
  </si>
  <si>
    <t xml:space="preserve">64 Momentum Way (previously 107 Momentum Way) is the state head office and distribution centre for Electrolux. 13.7m clearance, full B triple compliant drive around truck flow with high quality office fit out.
Ravenhall is a large 127-hectare site located in the core West Melbourne industrial precinct and is set to benefit in the medium to long term from its proximity to the proposed Western Intermodal Freight Terminal. </t>
  </si>
  <si>
    <t xml:space="preserve">64 Momentum Way (previously 107 Momentum Way) is the state head office and distribution centre for Electrolux. 13.7m clearance, full B triple compliant drive around truck flow with high quality office fit out </t>
  </si>
  <si>
    <t>Electrolux</t>
  </si>
  <si>
    <t>73-91 Momentum Way, Ravenhall</t>
  </si>
  <si>
    <t xml:space="preserve">73-91 Momentum Way is the new distribution centre for Myer with two offices with 14.6m clearance access within the Horizon Industrial estate. 
Ravenhall is a large 127-hectare site located in the core West Melbourne industrial precinct and is set to benefit in the medium to long term from its proximity to the proposed Western Intermodal Freight Terminal. </t>
  </si>
  <si>
    <t>73-91 Momentum Way is the new distribution centre for Myer with two offices and 14.6m clearance access within the Horizon Industrial estate.</t>
  </si>
  <si>
    <t>Myer</t>
  </si>
  <si>
    <t>Lot 4 Cloudline Court, Ravenhall</t>
  </si>
  <si>
    <t>Lot 4 is a purpose-built facility providing a high quality office facing the conservation reserve set within the Horizon Estate in Ravenhall. 
Ravenhall is a large 127-hectare site located in the core West Melbourne industrial precinct and is set to benefit in the medium to long term from its proximity to the proposed Western Intermodal Freight Terminal.</t>
  </si>
  <si>
    <t>Lot 4 is a purpose built facility providing a high quality office facing the conservation reserve set within the Horizon Estate in Ravenhall.</t>
  </si>
  <si>
    <t>Elders</t>
  </si>
  <si>
    <t>Lot 6 Palm Springs Road, Ravenhall</t>
  </si>
  <si>
    <t>Lot 6 is a purpose-built facility providing a high quality office facing the conservation reserve set within the Horizon Estate in Ravenhall. 
Ravenhall is a large 127-hectare site located in the core West Melbourne industrial precinct and is set to benefit in the medium to long term from its proximity to the proposed Western Intermodal Freight Terminal.</t>
  </si>
  <si>
    <t>Lot 6 is a purpose-built facility providing a high quality office facing the conservation reserve set within the Horizon Estate in Ravenhall.</t>
  </si>
  <si>
    <t>Nike</t>
  </si>
  <si>
    <t>Lot 7 Palm Springs Road, Ravenhall</t>
  </si>
  <si>
    <t>Lot 7 is a purpose-built facility for Mitre10 set within the Horizon Estate in Ravenhall. It provides 13.7m clearance super canopy facing East and fronting Momentum Way. 
Ravenhall is a large 127-hectare site located in the core West Melbourne industrial precinct and is set to benefit in the medium to long term from its proximity to the proposed Western Intermodal Freight Terminal.</t>
  </si>
  <si>
    <t>Lot 7 is a purpose-built facility for Mitre10 set within the Horizon Estate in Ravenhall. It provides 13.7m clearance super canopy facing East and fronting Momentum Way.</t>
  </si>
  <si>
    <t>Mitre 10</t>
  </si>
  <si>
    <t>31 Innovation Drive, Merrifield</t>
  </si>
  <si>
    <t>31 Innovation Drive provides a brand new high-volume national warehouse and distribution facility. The highly functional shed with full drive around access and truck parking area. It provides 13 recessed docks, 5 on ground docks and a 7,000 square metre super canopy.</t>
  </si>
  <si>
    <t>Melbourne, North</t>
  </si>
  <si>
    <t>Aug-20</t>
  </si>
  <si>
    <t>Ford</t>
  </si>
  <si>
    <t>278 Orchard Road, Richlands</t>
  </si>
  <si>
    <t>278 Orchid Road is a 11.3-hectare site with 6 tenancies varying in size from 6,000 square metres to 11,500 square metres. There is a large cubic capacity with internal clearance up to 13.7 metres, ESFR sprinklers, mix of on grade and docks access, large all-weather awning, full B double and full street access.</t>
  </si>
  <si>
    <t>Brisbane South West</t>
  </si>
  <si>
    <t>General Industry C</t>
  </si>
  <si>
    <t>Limeke Corporation</t>
  </si>
  <si>
    <t>MCML Warehousing</t>
  </si>
  <si>
    <t>Lot 501 Innovation Drive, Merrifield</t>
  </si>
  <si>
    <t>Merrifield Business Park is a prime grade facility to be constructed on land adjoining DALT’s Ford DC (currently under construction) at Merrifield Business Park in Melbourne’s Northern growth market. The facility will be developed by MAB concurrently with the Ford DC. Upon completion, the build to lease turn-key development will comprise a state-of-the-art industrial and logistics building split into two tenancies.</t>
  </si>
  <si>
    <t>Melbourne Outer North</t>
  </si>
  <si>
    <t>84 Lahrs Road, Ormeau</t>
  </si>
  <si>
    <t>84 Lahrs Road is a modern cold storage and food processing facility. Improvements comprise a purpose-built cold store facility with an ancillary office provided over a single level. Access to the loading dock is provided via ten roller shutter doors, 9 with levellers. Other improvements include three concrete crossovers, on-site parking, boundary fencing and basic landscaping, diesel refuelling depot, workshop, weigh bridge and driver accommodation.
Located by major road infrastructure and linkages to Brisbane, Gold Coast, NSW, and Ipswich via the M1 and the north Logan Motorways and access to the Brisbane Airport and Port.</t>
  </si>
  <si>
    <t>84 Lahrs Road is a modern cold storage and food processing facility. Improvements comprise a purpose-built cold store facility with an ancillary office provided over a single level. Access to the loading dock is provided via ten roller shutter doors, 9 with levellers. Other improvements include three concrete crossovers, on-site parking, boundary fencing and basic landscaping, diesel refuelling depot, workshop, weigh bridge and driver accommodation.</t>
  </si>
  <si>
    <t>Brisbane South</t>
  </si>
  <si>
    <t>Scotts Refrigerated Logistics</t>
  </si>
  <si>
    <t>18 Motorway Circuit, Ormeau</t>
  </si>
  <si>
    <t>18 Motorway Circuit is constructed from concrete tilt panel, the building has been insulated to provide cold storage and chilled are for food processing. There are six loading docks: one on grade, five with elevated docks. The site has on grade access via two entry points form the road which allows drive through access for trucks. Other improvements to the site include approximately 2,1000 square metres concrete hardstand for on-site parking, boundary fencing and basic landscaping.
Located by major road infrastructure and linkages to Brisbane, Gold Coast, NSW and Ipswich via the M1 and to the North Logan Motorways and access to the Brisbane Airport and Port.</t>
  </si>
  <si>
    <t>8 Motorway Circuit is constructed from concrete tilt panel, the building has been insulated to provide cold storage and chilled are for food processing. There are six loading docks: one on grade, five with elevated docks. The site has on grade access via two entry points form the road which allows drive through access for trucks. Other improvements to the site include approximately 2,1000 square metres concrete hardstand for on-site parking, boundary fencing and basic landscaping.</t>
  </si>
  <si>
    <t>Topcut</t>
  </si>
  <si>
    <t>47 Acanthus Street, Darra</t>
  </si>
  <si>
    <t>47 Acanthus Street is a modern cold storage and food processing facility. Access to the loading dock is provided via seven roller shutter doors with levellers. Other improvements to the site include 2,000 square metres concrete hard stand for on-site parking, boundary fencing and basic landscaping, office, anteroom and deep freeze. The property has extensive solar power systems, a stand-by generator, water tanks and its own bore hole.
Located within 2 minutes from the Centenary Highway and the Ipswich Motorway.</t>
  </si>
  <si>
    <t>47 Acanthus Street is a modern cold storage and food processing facility. Access to the loading dock is provided via seven roller shutter doors with levellers. Other improvements to the site include 2,000 square metres concrete hard stand for on-site parking, boundary fencing and basic landscaping, office, anteroom and deep freeze. The property has extensive solar power systems, a stand-by generator, water tanks and its own bore hole.</t>
  </si>
  <si>
    <t>Commgroup</t>
  </si>
  <si>
    <t xml:space="preserve">1-21 McPhee Drive provides multi-tenanted, core industrial warehouses recently constructed to be acquired at practical completion. Berrinba: Established and growing Industrial precinct located in south-west Brisbane. Direct access to major arterials including the Logan Motorway, providing access to the Port of Brisbane and Airport. Neighbouring occupiers include Ceva, TOLL, DHL, JB Hifi and Mitre 10. </t>
  </si>
  <si>
    <t>1-21 McPhee Drive provides multi-tenanted, core industrial warehouses recently constructed to be acquired at practical completion. Berrinba: Established and growing Industrial precinct located in south-west Brisbane. Direct access to major arterials including the Logan Motorway, providing access to the Port of Brisbane and Airport. Neighbouring occupiers include Ceva, TOLL, DHL, JB Hifi and Mitre 10.</t>
  </si>
  <si>
    <t>Industry Precinct/Mixed Use Zone</t>
  </si>
  <si>
    <t>McPhee Distribution Services</t>
  </si>
  <si>
    <t>Rinnai Australia</t>
  </si>
  <si>
    <t>Rinnai Racking</t>
  </si>
  <si>
    <t xml:space="preserve">733 Nudgee Road is situated on the Brisbane Trade coast with the site having dual street frontage and great access to major arterials. The site ranks high as a first and last mile location, with older style improvements on a SC4 Specialised centre zoned parcel. </t>
  </si>
  <si>
    <t>Specialised Centre (Large Format Retail) zone</t>
  </si>
  <si>
    <t>Apollo Tourism &amp; Leisure Ltd</t>
  </si>
  <si>
    <t>Vodafone</t>
  </si>
  <si>
    <t xml:space="preserve">12 Church Road consists of a prime and compact industrial development site which previously housed an older style warehouse (since demolished) and now comprises of some remaining ancillary buildings (of no use) and ~1.3ha of hardstand. Moorebank is one of the few infill industrial markets located on the M5. It is positioned immediately north of the Moorebank Intermodal, Port Botany to the East and emerging residential catchments to the west. Excellent connectivity is achieved via the on-ramp access to the M5 (and M7 thereafter). </t>
  </si>
  <si>
    <t>12 Church Road consists of a prime and compact industrial development site which previously housed an older style warehouse (since demolished) and now comprises of some remaining ancillary buildings (of no use) and ~1.3ha of hardstand. Moorebank is one of the few infill industrial markets located on the M5. It is positioned immediately north of the Moorebank Intermodal, Port Botany to the East and emerging residential catchments to the west. Excellent connectivity is achieved via the on-ramp access to the M5 (and M7 thereafter).</t>
  </si>
  <si>
    <t>Jandakot Airport was established in 1963 and privatised by Commonwealth Government in 1998. Jandakot Airport is the major General Aviation Airport in Western Australia one of the busiest airfields and largest aviation training centres in Australia and incorporates approximately 620 hectares of leasehold land.
Jandakot Airport is situated 20kms south of Perth CBD, 25km southwest of Perth Airport, 20km east of Freemantle Port and accessed via the Kwinana Freeway and Roe Highway.
The location performs extremely well for the ‘middle mile’ of retail DCs to store networks, and servicing ‘last mile’ tasks like delivering to households over Perth, residential construction, and on-demand markets in the Centre and south of Perth.</t>
  </si>
  <si>
    <t>Jandakot Airport was established in 1963 and privatised by Commonwealth Government in 1998. Jandakot Airport is the major General Aviation Airport in Western Australia one of the busiest airfields and largest aviation training centres in Australia and incorporates approximately 620 hectares of leasehold land.</t>
  </si>
  <si>
    <t>DXI</t>
  </si>
  <si>
    <t>Kmart Australia Pty Ltd</t>
  </si>
  <si>
    <t>General Electric</t>
  </si>
  <si>
    <t>Baker Hughes Services</t>
  </si>
  <si>
    <t>Lot 20 North Terrace is a fund-through development offering a 15-floor state-of-the-art clinical and research facility with over 24,000 square metres of NLA that will house Australia’s first Proton Therapy Unit, SAHMRI and State Government tenants.
– Located at the western end of North Terrace, Adelaide, which forms part of a wider “Riverbank precinct”, and within Adelaide’s $3.6bn BioMed City
– Adjacent to the existing SAHMRI building, the new Royal Adelaide Hospital, University of Adelaide Health &amp; Medical Sciences Building and University South Australia’s Cancer Research Institute
– Site was previously a Train Operation Control Centre for the Adelaide Railway network</t>
  </si>
  <si>
    <t>Lot 20 North Terrace is a fund-through development offering a 15-floor state-of-the-art clinical and research facility with over 24,000 square metres of NLA that will house Australia’s first Proton Therapy Unit, SAHMRI and State Government tenants</t>
  </si>
  <si>
    <t>DHPF</t>
  </si>
  <si>
    <t>Oct-20</t>
  </si>
  <si>
    <t>Australian Braggs Centre (PTU)</t>
  </si>
  <si>
    <t>SA Government</t>
  </si>
  <si>
    <t>SAHMRI</t>
  </si>
  <si>
    <t>Sydney, South West</t>
  </si>
  <si>
    <t>NABERS Water rating</t>
  </si>
  <si>
    <t>Australia Bragg Centre, Lot 20 North Terrace, Adelaide</t>
  </si>
  <si>
    <t>2. Asset sold during the period (whole or partial sale).</t>
  </si>
  <si>
    <t>3. Asset acquisition during the period (new whole or partial acquisition).</t>
  </si>
  <si>
    <t>4. Vacant land.</t>
  </si>
  <si>
    <t xml:space="preserve">5. Under construction.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</si>
  <si>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</si>
  <si>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</si>
  <si>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</si>
  <si>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</si>
  <si>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10. Office and carpark components are combined into one property.</t>
  </si>
  <si>
    <t>1. All data is based on 31 December 2021 values including any future committed acquisitions or disposals and is represented in Australian dollars.</t>
  </si>
  <si>
    <t>sorry</t>
  </si>
  <si>
    <t>ASQ 3.5, Plaza NR</t>
  </si>
  <si>
    <t>GPT 3.0, GMT NR</t>
  </si>
  <si>
    <t>309K 2.5, 321K 2.5</t>
  </si>
  <si>
    <t>12C 2.0, Annex 2.0</t>
  </si>
  <si>
    <t>KS1 3.0 KS2 NR KS3 2.5</t>
  </si>
  <si>
    <t>Canberra</t>
  </si>
  <si>
    <t>Total</t>
  </si>
  <si>
    <t>No. of properties</t>
  </si>
  <si>
    <t>m2</t>
  </si>
  <si>
    <t>Value (A$'m &amp; % portfolio):</t>
  </si>
  <si>
    <t>m</t>
  </si>
  <si>
    <t>properties</t>
  </si>
  <si>
    <t>property</t>
  </si>
  <si>
    <t>Investment properties</t>
  </si>
  <si>
    <t>Assets held for sale</t>
  </si>
  <si>
    <t>Inventories</t>
  </si>
  <si>
    <t>Equity accounted investments</t>
  </si>
  <si>
    <t>Other Segments</t>
  </si>
  <si>
    <t>Synopsis NBV</t>
  </si>
  <si>
    <t>Add:</t>
  </si>
  <si>
    <t>Held for sale</t>
  </si>
  <si>
    <t>EAI co-investments</t>
  </si>
  <si>
    <t>Total NBV</t>
  </si>
  <si>
    <t>Number of Properties</t>
  </si>
  <si>
    <t>Car Park Spaces</t>
  </si>
  <si>
    <t>Book Value</t>
  </si>
  <si>
    <t xml:space="preserve">'000 m2 </t>
  </si>
  <si>
    <t>Lookup 1</t>
  </si>
  <si>
    <t>Lookup 2</t>
  </si>
  <si>
    <t>Lookup 3</t>
  </si>
  <si>
    <t>Aus</t>
  </si>
  <si>
    <t>Vic</t>
  </si>
  <si>
    <t>Qld</t>
  </si>
  <si>
    <t>ACT</t>
  </si>
  <si>
    <t>Car Parks</t>
  </si>
  <si>
    <t>Total car parks</t>
  </si>
  <si>
    <t>Total office</t>
  </si>
  <si>
    <t>Total industrial</t>
  </si>
  <si>
    <t>Total healthcare</t>
  </si>
  <si>
    <t>Total portfolio</t>
  </si>
  <si>
    <t>Perth, South</t>
  </si>
  <si>
    <t>DXS Property Synopsis - 31 December 2021</t>
  </si>
  <si>
    <t>Direct property portfolio</t>
  </si>
  <si>
    <t>NBV reconciliation - 31 December 2021</t>
  </si>
  <si>
    <t>Synopsis Summary - 31 December 2021</t>
  </si>
  <si>
    <t>62 Ferndell Street is a 10-hectare brownfield opportunity located within a tightly held industrial market with constrained land supply and with close proximity to the M4 Motorway (WestConnex). Dexus has lodged a development application to build 54,000 square metres of industrial property across four buildings with varying tenancy sizes to appeal to a range of customers in this precinct.</t>
  </si>
  <si>
    <t>309-321 Kent Street, Sydney 2</t>
  </si>
  <si>
    <t>140 George Street, Parramatta 2</t>
  </si>
  <si>
    <t>150 George Street, Parramatta 2</t>
  </si>
  <si>
    <t xml:space="preserve">201 Miller Street, North Sydney 2 </t>
  </si>
  <si>
    <t xml:space="preserve">12 Creek Street, Brisbane 2 </t>
  </si>
  <si>
    <t>383-395 Kent Street, Sydney 2</t>
  </si>
  <si>
    <t>Jandakot Airport, 16 Eagle Drive, Jandakot 3</t>
  </si>
  <si>
    <t>733 Nudgee Road, Nundah 3</t>
  </si>
  <si>
    <t>1-21 Mcphee Drive, Berrinba 3</t>
  </si>
  <si>
    <t>12 Church Road, Moorebank 3</t>
  </si>
  <si>
    <t>Capital Square, 11 Mount Street, Perth 3</t>
  </si>
  <si>
    <t>141 Anton Road, Hemmant 4</t>
  </si>
  <si>
    <t>11-167 Palm Springs Road, Ravenhall 4</t>
  </si>
  <si>
    <t>Dexus Industrial Estate, 20 Distribution Drive, Truganina 4</t>
  </si>
  <si>
    <t>2023</t>
  </si>
  <si>
    <t>Book Value  
Note 6, 8</t>
  </si>
  <si>
    <t>1972</t>
  </si>
  <si>
    <t>1992</t>
  </si>
  <si>
    <t>1976</t>
  </si>
  <si>
    <t>2002</t>
  </si>
  <si>
    <t>Equity Accounted - Held for Sale</t>
  </si>
  <si>
    <t>Investment Property - Held for Sale</t>
  </si>
  <si>
    <t>34-60 Little Collins Street, Melbourne 7</t>
  </si>
  <si>
    <t>Cap rate
Note 9</t>
  </si>
  <si>
    <t>NABERS Waste</t>
  </si>
  <si>
    <t>NABERS Indoor Environment rating</t>
  </si>
  <si>
    <t>Dexus ADPF</t>
  </si>
  <si>
    <t>Area ('000m2 &amp; % portfolio):</t>
  </si>
  <si>
    <t xml:space="preserve">100 Mount Street is a newly completed Premium grade office tower offering 35 levels of architecturally designed office space, with expansive floorplates up to 1,200 square metres. 100 Mount occupies a prominent position on the corner of Mount and Walker Streets with a third street frontage to Spring Street. The site has prime retail exposure and benefits from its proximity to key transport infrastructure, in addition to excellent natural light and Harbour views from its eastern and southern aspects.
The building features an inviting lobby with 8-metre high ceiling, on-site retailers and an automated blind system maximising natural light and visibility. 
The newly developed office tower achieved its target ratings of 5 star Green Star and 5 star NABERS Energy ratings. </t>
  </si>
  <si>
    <t>100 Mount Street is a newly completed Premium Grade office tower offering 35 levels of architecturally designed office space and occupies a prominent position on the corner of Mount and Walker Streets with a third street frontage to Spring Street. The building features an inviting lobby with 8-metre-high ceiling, harbour views from its eastern and southern aspects, on-site retailers and an automated blind system maximising natural light and visibility. It also benefits from its proximity to key transport infrastructure.</t>
  </si>
  <si>
    <t>201 Miller Street offers 22 levels of A-Grade office space with 665 square metres typical floor plates, parking for 91 cars and floor-to-ceiling windows that flood workspaces with natural light and offer enviable views across Sydney Harbour. 
Occupying a commanding position at the junction of Miller and Berry Streets, 201 Miller Street is conveniently close to Greenwood Plaza, North Sydney's largest retail precinct.
201 Millers Street's superior amenities include concierge services, and its location close to restaurants, cafes and bars means all your client and business entertainment needs will be accommodated.
 - Iconic architecture with panoramic views of Sydney Harbour
 - 5.5 Star NABERS Energy rating
 - Excellent choice of onsite and local amenities</t>
  </si>
  <si>
    <t>201 Miller Street offers 22 levels of A-Grade office space with 665 square metres typical floor plates, parking for 91 cars and floor-to-ceiling windows that flood workspaces with natural light and offer enviable views across Sydney Harbour. Occupying a commanding position at the junction of Miller and Berry Streets, 201 Miller Street is conveniently close to Greenwood Plaza, North Sydney's largest retail precinct. 201 Millers Street's superior amenities include concierge services, and its location close to restaurants, cafes and bars means all your client and business entertainment needs will be accommodated.</t>
  </si>
  <si>
    <t>150 George Street is an A-Grade office building located in Parramatta’s prime business district with frontages to George and Charles Streets. The 22-level tower features an exclusive terrace on level 6 and an above-ground car park provides 492 parking spaces.</t>
  </si>
  <si>
    <t xml:space="preserve">150 George Street is an A-Grade office building located in Parramatta’s prime business district with frontages to George and Charles Streets. 
The contemporary 22-level tower features an exclusive terrace on level 6 with breathtaking views of Sydney and the Blue Mountains from the upper floors. Additionally an above-ground car park provides 492 parking spaces.
Parramatta is Western Sydney’s thriving, cosmopolitan city where tenants of 150 George Street are spoilt for choice with food and retail outlets at Harris Park, Eat Street, Phillip Street, Church Street South and Westfield Parramatta. There are also a number of nearby fitness facilities including a gym, swimming pool or walks along the riverbank. 
The building is adjacent to Parramatta Wharf for the river ferry from central Sydney, and a short walk from public transport options at the Parramatta Railway and Bus terminals.  
- Enviable Parramatta location 
- Excellent choice of food and retail outlets 
- Well connected via public transport  </t>
  </si>
  <si>
    <t>100-130 Harris Street is a boutique office building located in the thriving Sydney fringe office market of Pyrmont. 
100 Harris Street presents a unique blend of heritage character with modern functionality. The building provides over 26,000 square metres A-Grade office space and features large floors plates, high ceilings and internal atria. 
The new addition of 130 Harris Street provides an additional office and retail floor space along with 99 car spaces. 
Originally a wool store building with ornate brick facades, the historically significant 100 Harris Street has recently undergone an imaginative transformation. The expansive floor plates of up to 5,026 square metres, generously spaced over six floors, are characterised by oversized ceiling heights and abundant natural light.
100-130 Harris features brand new end-of-trip facilities and is also supported by Workspace Dexus giving tenants access to our suite of services, from priority access to childcare to parking solutions.
- Expansive floorplates of up to 5,026 square metres
- Unique Heritage A-Grade offering
- Exposed ceilings and services</t>
  </si>
  <si>
    <t>100 -130 Harris Street is a boutique office building located in the thriving Sydney fringe office market of Pyrmont. 100 Harris Street presents a unique blend of heritage character with modern functionality. The buildings provides over 26,000 square metres of A-Grade office space and features large floors plates, high ceilings and internal atria. The new addition of 130 Harris Street provides an additional office and retail floor space and 99 car spaces.</t>
  </si>
  <si>
    <t xml:space="preserve">101 George Street is an A-Grade office building with a ground floor cafe on a prime corner location in Parramatta's thriving CBD with frontages to George and Charles Streets.
The building offers 9-levels of light filled office floors, building has light filled floor plates with interconnecting stairs between levels designed for flexible and collaborative working. 
The nearby Rivercat ferry wharf and Parramatta train station provide easy access for commuters from all areas of Sydney. The building also has 295 car parking spaces. 
In addition to the onsite cafe, al fresco options on Eat Street and Church Street are close by, and Westfield Parramatta is a ten-minute walk away. 
Tenants also benefit from a gym across the road, a nearby swimming pool, and walkways along the riverbank and parklands. 
- Parramatta CBD location
- Wide range of local services
- Excellent transport options </t>
  </si>
  <si>
    <t xml:space="preserve">101 George Street is an A-Grade office building with ground floor cafe on a prime corner location in Parramatta's thriving CBD with frontages to George and Charles Streets. The building offers 9-levels of light filled office floors with interconnecting stairs between levels designed for flexible and collaborative working. The nearby Rivercat ferry wharf and Parramatta train station provide easy access for commuters from all areas of Sydney. The building also has 295 car parking spaces. </t>
  </si>
  <si>
    <t>130 George Street is located near the corner of George and Charles Street, beside the Parramatta river with views over the river towards Sydney and the Blue Mountains.
Accommodation in the contemporary B-Grade tower is spread over 14 levels with large floor plates offering flexible office configuration options.
The building is within close walking distance of Parramatta train station and has basement car parking making it suitable for commuters. 
 - Large 1,480 square metre floor plates
 - Consecutive high-rise floors available
 - Abundant natural light and views</t>
  </si>
  <si>
    <t>130 George Street is located near the corner of George and Charles Street, beside the Parramatta river with views over the river towards Sydney and the Blue Mountains.  Accommodation in the contemporary B-Grade tower is spread over 14 levels with large floor plates offering flexible office configuration options.</t>
  </si>
  <si>
    <t xml:space="preserve">Ancillary - Life Sciences </t>
  </si>
  <si>
    <t>Riverbank' Zone. 'Health' Policy Area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</si>
</sst>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_(* #,##0.0_);_(* \(#,##0.0\);_(* &quot;-&quot;??_);_(@_)"/>
    <numFmt numFmtId="166" formatCode="_(* #,##0_);_(* \(#,##0\);_(* &quot;-&quot;??_);_(@_)"/>
    <numFmt numFmtId="167" formatCode="_-* #,##0.0_-;\-* #,##0.0_-;_-* &quot;-&quot;??_-;_-@_-"/>
    <numFmt numFmtId="168" formatCode="_-* #,##0_-;\-#,##0_-;_-* &quot;-&quot;?_-;_-@_-"/>
    <numFmt numFmtId="169" formatCode="#,##0.0"/>
    <numFmt numFmtId="170" formatCode="_-* &quot;$&quot;#,##0_-;\-&quot;$&quot;#,##0_-;_-* &quot;-&quot;?_-;_-@_-"/>
    <numFmt numFmtId="171" formatCode="_-* #,##0_-;\-* #,##0_-;_-* &quot;-&quot;?_-;_-@_-"/>
    <numFmt numFmtId="172" formatCode="_(* #,##0.00_);_(* \(#,##0.00\);_(* &quot;-&quot;??_);_(@_)"/>
    <numFmt numFmtId="173" formatCode="_(* #,##0.0_);_(* \(#,##0.0\);_(* &quot;-&quot;_);_(@_)"/>
    <numFmt numFmtId="174" formatCode="_(* #,##0_);_(* \(#,##0\);_(* &quot;-&quot;_);_(@_)"/>
    <numFmt numFmtId="175" formatCode="_-* #,##0.0_-;\-* #,##0.0_-;_-* &quot;-&quot;?_-;_-@_-"/>
    <numFmt numFmtId="176" formatCode="d/mm/yyyy;@"/>
  </numFmts>
  <fonts count="15" x14ac:knownFonts="1">
    <font>
      <sz val="11"/>
      <color theme="1"/>
      <name val="Calibri"/>
      <family val="2"/>
      <scheme val="minor"/>
    </font>
    <font>
      <sz val="10"/>
      <name val="Arial Narrow"/>
      <family val="2"/>
    </font>
    <font>
      <sz val="10"/>
      <color rgb="FF000000"/>
      <name val="Arial Narrow"/>
      <family val="2"/>
    </font>
    <font>
      <sz val="11"/>
      <color theme="1"/>
      <name val="Calibri"/>
      <family val="2"/>
      <scheme val="minor"/>
    </font>
    <font>
      <sz val="10"/>
      <name val="Arial"/>
      <family val="2"/>
    </font>
    <font>
      <b/>
      <sz val="10"/>
      <color theme="0"/>
      <name val="Arial"/>
      <family val="2"/>
    </font>
    <font>
      <sz val="10"/>
      <color theme="1"/>
      <name val="Arial"/>
      <family val="2"/>
    </font>
    <font>
      <b/>
      <sz val="10"/>
      <name val="Arial Narrow"/>
      <family val="2"/>
    </font>
    <font>
      <b/>
      <sz val="10"/>
      <color rgb="FFFFFFFF"/>
      <name val="Arial Narrow"/>
      <family val="2"/>
    </font>
    <font>
      <sz val="11"/>
      <color theme="1"/>
      <name val="Calibri"/>
      <family val="2"/>
    </font>
    <font>
      <sz val="10"/>
      <color rgb="FFFFFFFF"/>
      <name val="Arial Narrow"/>
      <family val="2"/>
    </font>
    <font>
      <sz val="10"/>
      <color rgb="FFFF0000"/>
      <name val="Arial Narrow"/>
      <family val="2"/>
    </font>
    <font>
      <b/>
      <sz val="11"/>
      <color rgb="FF000000"/>
      <name val="Calibri"/>
      <family val="2"/>
    </font>
    <font>
      <sz val="10"/>
      <color rgb="FF1F497D"/>
      <name val="Arial Narrow"/>
      <family val="2"/>
    </font>
    <font>
      <b/>
      <sz val="10"/>
      <color rgb="FF007096"/>
      <name val="Arial Narrow"/>
      <family val="2"/>
    </font>
  </fonts>
  <fills count="10">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rgb="FF006D69"/>
        <bgColor rgb="FF000000"/>
      </patternFill>
    </fill>
    <fill>
      <patternFill patternType="solid">
        <fgColor rgb="FFDCE6F1"/>
        <bgColor rgb="FF000000"/>
      </patternFill>
    </fill>
    <fill>
      <patternFill patternType="solid">
        <fgColor rgb="FF007096"/>
        <bgColor rgb="FF000000"/>
      </patternFill>
    </fill>
    <fill>
      <patternFill patternType="solid">
        <fgColor rgb="FFF2F2F2"/>
        <bgColor rgb="FF000000"/>
      </patternFill>
    </fill>
    <fill>
      <patternFill patternType="solid">
        <fgColor theme="9" tint="0.79998168889431442"/>
        <bgColor indexed="64"/>
      </patternFill>
    </fill>
    <fill>
      <patternFill patternType="solid">
        <fgColor rgb="FFFFFF00"/>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s>
  <cellStyleXfs count="8">
    <xf numFmtId="0" fontId="0" fillId="0" borderId="0"/>
    <xf numFmtId="9" fontId="3" fillId="0" borderId="0" applyFont="0" applyFill="0" applyBorder="0" applyAlignment="0" applyProtection="0"/>
    <xf numFmtId="43" fontId="3"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3" fillId="0" borderId="0"/>
  </cellStyleXfs>
  <cellXfs count="192">
    <xf numFmtId="0" fontId="0" fillId="0" borderId="0" xfId="0"/>
    <xf numFmtId="0" fontId="5" fillId="2" borderId="1" xfId="0" applyFont="1" applyFill="1" applyBorder="1" applyAlignment="1">
      <alignment vertical="top" wrapText="1"/>
    </xf>
    <xf numFmtId="0" fontId="5" fillId="2" borderId="1" xfId="0" applyFont="1" applyFill="1" applyBorder="1" applyAlignment="1">
      <alignment vertical="top"/>
    </xf>
    <xf numFmtId="9" fontId="5" fillId="2" borderId="1" xfId="0" applyNumberFormat="1" applyFont="1" applyFill="1" applyBorder="1" applyAlignment="1">
      <alignment vertical="top"/>
    </xf>
    <xf numFmtId="49" fontId="5" fillId="2" borderId="1" xfId="0" applyNumberFormat="1" applyFont="1" applyFill="1" applyBorder="1" applyAlignment="1">
      <alignment vertical="top"/>
    </xf>
    <xf numFmtId="164" fontId="5" fillId="2" borderId="1" xfId="0" applyNumberFormat="1" applyFont="1" applyFill="1" applyBorder="1" applyAlignment="1">
      <alignment vertical="top" wrapText="1"/>
    </xf>
    <xf numFmtId="165" fontId="5" fillId="2" borderId="1" xfId="0" applyNumberFormat="1" applyFont="1" applyFill="1" applyBorder="1" applyAlignment="1">
      <alignment vertical="top"/>
    </xf>
    <xf numFmtId="165" fontId="5" fillId="2" borderId="1" xfId="0" applyNumberFormat="1" applyFont="1" applyFill="1" applyBorder="1" applyAlignment="1">
      <alignment vertical="top" wrapText="1"/>
    </xf>
    <xf numFmtId="165" fontId="5" fillId="2" borderId="1" xfId="0" applyNumberFormat="1" applyFont="1" applyFill="1" applyBorder="1" applyAlignment="1">
      <alignment horizontal="right" vertical="top"/>
    </xf>
    <xf numFmtId="165" fontId="5" fillId="2" borderId="1" xfId="0" applyNumberFormat="1" applyFont="1" applyFill="1" applyBorder="1" applyAlignment="1">
      <alignment horizontal="right" vertical="top" wrapText="1"/>
    </xf>
    <xf numFmtId="166" fontId="5" fillId="2" borderId="1" xfId="0" applyNumberFormat="1" applyFont="1" applyFill="1" applyBorder="1" applyAlignment="1">
      <alignment horizontal="right" vertical="top" wrapText="1"/>
    </xf>
    <xf numFmtId="14" fontId="5" fillId="2" borderId="1" xfId="0" applyNumberFormat="1" applyFont="1" applyFill="1" applyBorder="1" applyAlignment="1">
      <alignment horizontal="right" vertical="top"/>
    </xf>
    <xf numFmtId="0" fontId="5" fillId="2" borderId="1" xfId="0" applyFont="1" applyFill="1" applyBorder="1"/>
    <xf numFmtId="166" fontId="5" fillId="2" borderId="1" xfId="0" applyNumberFormat="1" applyFont="1" applyFill="1" applyBorder="1" applyAlignment="1">
      <alignment horizontal="right" vertical="top"/>
    </xf>
    <xf numFmtId="0" fontId="6" fillId="0" borderId="1" xfId="0" applyFont="1" applyBorder="1" applyAlignment="1">
      <alignment vertical="top"/>
    </xf>
    <xf numFmtId="0" fontId="6" fillId="0" borderId="1" xfId="0" applyFont="1" applyBorder="1" applyAlignment="1">
      <alignment vertical="top" wrapText="1"/>
    </xf>
    <xf numFmtId="9" fontId="6" fillId="0" borderId="1" xfId="0" applyNumberFormat="1" applyFont="1" applyBorder="1" applyAlignment="1">
      <alignment vertical="top"/>
    </xf>
    <xf numFmtId="49" fontId="6" fillId="0" borderId="1" xfId="0" applyNumberFormat="1" applyFont="1" applyBorder="1" applyAlignment="1">
      <alignment vertical="top"/>
    </xf>
    <xf numFmtId="164" fontId="6" fillId="0" borderId="1" xfId="0" applyNumberFormat="1" applyFont="1" applyBorder="1" applyAlignment="1">
      <alignment vertical="top" wrapText="1"/>
    </xf>
    <xf numFmtId="165" fontId="6" fillId="0" borderId="1" xfId="0" applyNumberFormat="1" applyFont="1" applyBorder="1" applyAlignment="1">
      <alignment vertical="top"/>
    </xf>
    <xf numFmtId="165" fontId="6" fillId="0" borderId="1" xfId="0" applyNumberFormat="1" applyFont="1" applyBorder="1" applyAlignment="1">
      <alignment horizontal="right" vertical="top"/>
    </xf>
    <xf numFmtId="165" fontId="6" fillId="0" borderId="1" xfId="0" applyNumberFormat="1" applyFont="1" applyFill="1" applyBorder="1" applyAlignment="1">
      <alignment horizontal="right" vertical="top"/>
    </xf>
    <xf numFmtId="166" fontId="6" fillId="0" borderId="1" xfId="0" applyNumberFormat="1" applyFont="1" applyBorder="1" applyAlignment="1">
      <alignment horizontal="right" vertical="top"/>
    </xf>
    <xf numFmtId="17" fontId="6" fillId="0" borderId="1" xfId="0" applyNumberFormat="1" applyFont="1" applyBorder="1" applyAlignment="1">
      <alignment horizontal="right" vertical="top"/>
    </xf>
    <xf numFmtId="0" fontId="6" fillId="0" borderId="1" xfId="0" applyFont="1" applyBorder="1"/>
    <xf numFmtId="1" fontId="6" fillId="0" borderId="1" xfId="0" applyNumberFormat="1" applyFont="1" applyBorder="1" applyAlignment="1">
      <alignment vertical="top"/>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6" fontId="6" fillId="0" borderId="1" xfId="0" applyNumberFormat="1" applyFont="1" applyFill="1" applyBorder="1" applyAlignment="1">
      <alignment horizontal="right" vertical="top"/>
    </xf>
    <xf numFmtId="1" fontId="6" fillId="0" borderId="1" xfId="0" applyNumberFormat="1" applyFont="1" applyBorder="1" applyAlignment="1">
      <alignment horizontal="right" vertical="top"/>
    </xf>
    <xf numFmtId="167" fontId="6" fillId="0" borderId="1" xfId="0" applyNumberFormat="1" applyFont="1" applyBorder="1" applyAlignment="1">
      <alignment horizontal="right" vertical="top"/>
    </xf>
    <xf numFmtId="164" fontId="6" fillId="0" borderId="1" xfId="0" applyNumberFormat="1" applyFont="1" applyBorder="1" applyAlignment="1">
      <alignment horizontal="right" vertical="top"/>
    </xf>
    <xf numFmtId="10" fontId="6" fillId="0" borderId="1" xfId="0" applyNumberFormat="1" applyFont="1" applyBorder="1" applyAlignment="1">
      <alignment horizontal="right" vertical="top"/>
    </xf>
    <xf numFmtId="9" fontId="6" fillId="0" borderId="1" xfId="0" applyNumberFormat="1" applyFont="1" applyBorder="1" applyAlignment="1">
      <alignment horizontal="right" vertical="top"/>
    </xf>
    <xf numFmtId="165" fontId="6" fillId="0" borderId="1" xfId="0" applyNumberFormat="1" applyFont="1" applyFill="1" applyBorder="1" applyAlignment="1">
      <alignment vertical="top"/>
    </xf>
    <xf numFmtId="9" fontId="6" fillId="0" borderId="1" xfId="1" applyFont="1" applyBorder="1" applyAlignment="1">
      <alignment horizontal="right" vertical="top"/>
    </xf>
    <xf numFmtId="17" fontId="6" fillId="0" borderId="1" xfId="0" applyNumberFormat="1" applyFont="1" applyFill="1" applyBorder="1" applyAlignment="1">
      <alignment horizontal="right" vertical="top"/>
    </xf>
    <xf numFmtId="10" fontId="6" fillId="0" borderId="1" xfId="0" applyNumberFormat="1" applyFont="1" applyFill="1" applyBorder="1" applyAlignment="1">
      <alignment horizontal="right" vertical="top"/>
    </xf>
    <xf numFmtId="49" fontId="6" fillId="0" borderId="1" xfId="0" applyNumberFormat="1" applyFont="1" applyFill="1" applyBorder="1" applyAlignment="1">
      <alignment vertical="top"/>
    </xf>
    <xf numFmtId="14" fontId="6" fillId="0" borderId="1" xfId="0" applyNumberFormat="1" applyFont="1" applyBorder="1" applyAlignment="1">
      <alignment horizontal="right" vertical="top"/>
    </xf>
    <xf numFmtId="0" fontId="6" fillId="0" borderId="1" xfId="0" applyFont="1" applyBorder="1" applyAlignment="1">
      <alignment horizontal="right" vertical="top"/>
    </xf>
    <xf numFmtId="0" fontId="6" fillId="0" borderId="1" xfId="0" applyFont="1" applyFill="1" applyBorder="1" applyAlignment="1">
      <alignment horizontal="right" vertical="top"/>
    </xf>
    <xf numFmtId="0" fontId="6" fillId="3" borderId="1" xfId="0" applyFont="1" applyFill="1" applyBorder="1" applyAlignment="1">
      <alignment horizontal="right" vertical="top"/>
    </xf>
    <xf numFmtId="0" fontId="5" fillId="2" borderId="1" xfId="0" applyNumberFormat="1" applyFont="1" applyFill="1" applyBorder="1" applyAlignment="1">
      <alignment horizontal="center" vertical="top"/>
    </xf>
    <xf numFmtId="0" fontId="6" fillId="0" borderId="1" xfId="0" applyNumberFormat="1" applyFont="1" applyBorder="1" applyAlignment="1">
      <alignment horizontal="center" vertical="top"/>
    </xf>
    <xf numFmtId="0" fontId="6" fillId="0" borderId="1" xfId="0" applyNumberFormat="1" applyFont="1" applyBorder="1" applyAlignment="1">
      <alignment vertical="top" wrapText="1"/>
    </xf>
    <xf numFmtId="0" fontId="7" fillId="0" borderId="0" xfId="3" applyFont="1"/>
    <xf numFmtId="0" fontId="2" fillId="0" borderId="0" xfId="0" applyFont="1"/>
    <xf numFmtId="0" fontId="1" fillId="0" borderId="0" xfId="3" applyFont="1"/>
    <xf numFmtId="0" fontId="7" fillId="0" borderId="2" xfId="3" applyFont="1" applyBorder="1"/>
    <xf numFmtId="0" fontId="7" fillId="0" borderId="3" xfId="3" applyFont="1" applyBorder="1" applyAlignment="1">
      <alignment horizontal="centerContinuous"/>
    </xf>
    <xf numFmtId="0" fontId="7" fillId="0" borderId="4" xfId="3" applyFont="1" applyBorder="1" applyAlignment="1">
      <alignment horizontal="centerContinuous"/>
    </xf>
    <xf numFmtId="0" fontId="7" fillId="0" borderId="5" xfId="3" applyFont="1" applyBorder="1" applyAlignment="1">
      <alignment horizontal="centerContinuous"/>
    </xf>
    <xf numFmtId="0" fontId="8" fillId="4" borderId="6" xfId="3" applyFont="1" applyFill="1" applyBorder="1"/>
    <xf numFmtId="0" fontId="8" fillId="4" borderId="7" xfId="3" applyFont="1" applyFill="1" applyBorder="1"/>
    <xf numFmtId="0" fontId="8" fillId="4" borderId="0" xfId="3" applyFont="1" applyFill="1"/>
    <xf numFmtId="0" fontId="8" fillId="4" borderId="8" xfId="3" applyFont="1" applyFill="1" applyBorder="1"/>
    <xf numFmtId="0" fontId="1" fillId="5" borderId="6" xfId="3" applyFont="1" applyFill="1" applyBorder="1"/>
    <xf numFmtId="168" fontId="1" fillId="5" borderId="7" xfId="3" applyNumberFormat="1" applyFont="1" applyFill="1" applyBorder="1"/>
    <xf numFmtId="0" fontId="1" fillId="5" borderId="0" xfId="3" applyFont="1" applyFill="1"/>
    <xf numFmtId="0" fontId="1" fillId="5" borderId="8" xfId="3" applyFont="1" applyFill="1" applyBorder="1"/>
    <xf numFmtId="0" fontId="1" fillId="0" borderId="6" xfId="3" applyFont="1" applyBorder="1"/>
    <xf numFmtId="168" fontId="1" fillId="0" borderId="7" xfId="3" applyNumberFormat="1" applyFont="1" applyBorder="1"/>
    <xf numFmtId="169" fontId="1" fillId="0" borderId="0" xfId="3" applyNumberFormat="1" applyFont="1"/>
    <xf numFmtId="0" fontId="1" fillId="0" borderId="8" xfId="3" applyFont="1" applyBorder="1"/>
    <xf numFmtId="9" fontId="1" fillId="0" borderId="7" xfId="1" applyFont="1" applyFill="1" applyBorder="1"/>
    <xf numFmtId="9" fontId="1" fillId="0" borderId="0" xfId="4" applyFont="1" applyFill="1" applyBorder="1"/>
    <xf numFmtId="0" fontId="1" fillId="0" borderId="7" xfId="3" applyFont="1" applyBorder="1"/>
    <xf numFmtId="170" fontId="1" fillId="0" borderId="7" xfId="3" applyNumberFormat="1" applyFont="1" applyBorder="1"/>
    <xf numFmtId="0" fontId="1" fillId="0" borderId="9" xfId="3" applyFont="1" applyBorder="1"/>
    <xf numFmtId="0" fontId="1" fillId="0" borderId="10" xfId="3" applyFont="1" applyBorder="1"/>
    <xf numFmtId="0" fontId="1" fillId="0" borderId="11" xfId="3" applyFont="1" applyBorder="1"/>
    <xf numFmtId="0" fontId="9" fillId="0" borderId="0" xfId="0" applyFont="1"/>
    <xf numFmtId="0" fontId="10" fillId="4" borderId="7" xfId="3" applyFont="1" applyFill="1" applyBorder="1"/>
    <xf numFmtId="0" fontId="10" fillId="4" borderId="0" xfId="3" applyFont="1" applyFill="1"/>
    <xf numFmtId="0" fontId="10" fillId="4" borderId="8" xfId="3" applyFont="1" applyFill="1" applyBorder="1"/>
    <xf numFmtId="0" fontId="1" fillId="0" borderId="0" xfId="6" applyFont="1" applyAlignment="1">
      <alignment vertical="center"/>
    </xf>
    <xf numFmtId="0" fontId="7" fillId="0" borderId="3" xfId="6" applyFont="1" applyBorder="1" applyAlignment="1">
      <alignment horizontal="left" vertical="center"/>
    </xf>
    <xf numFmtId="15" fontId="7" fillId="0" borderId="4" xfId="6" applyNumberFormat="1" applyFont="1" applyBorder="1" applyAlignment="1">
      <alignment horizontal="right" vertical="center" wrapText="1"/>
    </xf>
    <xf numFmtId="0" fontId="7" fillId="0" borderId="9" xfId="6" applyFont="1" applyBorder="1" applyAlignment="1">
      <alignment horizontal="left" vertical="center"/>
    </xf>
    <xf numFmtId="0" fontId="7" fillId="0" borderId="10" xfId="6" applyFont="1" applyBorder="1" applyAlignment="1">
      <alignment horizontal="right" vertical="center" wrapText="1"/>
    </xf>
    <xf numFmtId="0" fontId="1" fillId="0" borderId="7" xfId="6" applyFont="1" applyBorder="1" applyAlignment="1">
      <alignment horizontal="left" vertical="center"/>
    </xf>
    <xf numFmtId="165" fontId="7" fillId="0" borderId="0" xfId="2" applyNumberFormat="1" applyFont="1" applyFill="1" applyBorder="1" applyAlignment="1">
      <alignment horizontal="right" vertical="center" wrapText="1"/>
    </xf>
    <xf numFmtId="0" fontId="1" fillId="0" borderId="7" xfId="6" applyFont="1" applyBorder="1" applyAlignment="1">
      <alignment vertical="center"/>
    </xf>
    <xf numFmtId="165" fontId="7" fillId="0" borderId="4" xfId="2" applyNumberFormat="1" applyFont="1" applyFill="1" applyBorder="1" applyAlignment="1">
      <alignment vertical="center"/>
    </xf>
    <xf numFmtId="175" fontId="1" fillId="0" borderId="0" xfId="6" applyNumberFormat="1" applyFont="1" applyAlignment="1">
      <alignment vertical="center"/>
    </xf>
    <xf numFmtId="0" fontId="1" fillId="0" borderId="4" xfId="6" applyFont="1" applyBorder="1" applyAlignment="1">
      <alignment vertical="center"/>
    </xf>
    <xf numFmtId="0" fontId="11" fillId="0" borderId="0" xfId="0" applyFont="1"/>
    <xf numFmtId="0" fontId="7" fillId="0" borderId="3" xfId="6" applyFont="1" applyBorder="1" applyAlignment="1">
      <alignment vertical="center"/>
    </xf>
    <xf numFmtId="172" fontId="1" fillId="0" borderId="0" xfId="6" applyNumberFormat="1" applyFont="1" applyAlignment="1">
      <alignment vertical="center"/>
    </xf>
    <xf numFmtId="173" fontId="1" fillId="0" borderId="8" xfId="6" applyNumberFormat="1" applyFont="1" applyBorder="1" applyAlignment="1">
      <alignment vertical="center"/>
    </xf>
    <xf numFmtId="0" fontId="7" fillId="0" borderId="9" xfId="6" applyFont="1" applyBorder="1" applyAlignment="1">
      <alignment vertical="center"/>
    </xf>
    <xf numFmtId="173" fontId="7" fillId="0" borderId="11" xfId="6" applyNumberFormat="1" applyFont="1" applyBorder="1" applyAlignment="1">
      <alignment vertical="center"/>
    </xf>
    <xf numFmtId="0" fontId="7" fillId="0" borderId="0" xfId="6" applyFont="1" applyAlignment="1">
      <alignment vertical="center"/>
    </xf>
    <xf numFmtId="0" fontId="7" fillId="0" borderId="7" xfId="6" applyFont="1" applyBorder="1" applyAlignmen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172" fontId="1" fillId="0" borderId="0" xfId="0" applyNumberFormat="1" applyFont="1" applyAlignment="1">
      <alignment horizontal="center" vertical="center"/>
    </xf>
    <xf numFmtId="0" fontId="2" fillId="0" borderId="0" xfId="0" applyFont="1" applyAlignment="1">
      <alignment vertical="center"/>
    </xf>
    <xf numFmtId="0" fontId="2" fillId="0" borderId="11" xfId="0" applyFont="1" applyBorder="1"/>
    <xf numFmtId="172" fontId="1" fillId="0" borderId="0" xfId="2" applyNumberFormat="1" applyFont="1" applyFill="1" applyBorder="1" applyAlignment="1">
      <alignment vertical="center"/>
    </xf>
    <xf numFmtId="0" fontId="12" fillId="0" borderId="0" xfId="0" applyFont="1"/>
    <xf numFmtId="0" fontId="2" fillId="0" borderId="0" xfId="0" applyFont="1" applyAlignment="1">
      <alignment horizontal="center"/>
    </xf>
    <xf numFmtId="0" fontId="13" fillId="0" borderId="0" xfId="0" applyFont="1"/>
    <xf numFmtId="0" fontId="10" fillId="6" borderId="7" xfId="3" applyFont="1" applyFill="1" applyBorder="1"/>
    <xf numFmtId="0" fontId="8" fillId="6" borderId="0" xfId="3" applyFont="1" applyFill="1" applyAlignment="1">
      <alignment horizontal="right" wrapText="1"/>
    </xf>
    <xf numFmtId="0" fontId="8" fillId="6" borderId="0" xfId="3" applyFont="1" applyFill="1" applyAlignment="1">
      <alignment horizontal="center" wrapText="1"/>
    </xf>
    <xf numFmtId="0" fontId="8" fillId="6" borderId="8" xfId="3" applyFont="1" applyFill="1" applyBorder="1" applyAlignment="1">
      <alignment horizontal="right" wrapText="1"/>
    </xf>
    <xf numFmtId="0" fontId="13" fillId="0" borderId="0" xfId="0" applyFont="1" applyAlignment="1">
      <alignment horizontal="center"/>
    </xf>
    <xf numFmtId="0" fontId="10" fillId="6" borderId="0" xfId="3" applyFont="1" applyFill="1"/>
    <xf numFmtId="0" fontId="10" fillId="6" borderId="0" xfId="3" applyFont="1" applyFill="1" applyAlignment="1">
      <alignment horizontal="center"/>
    </xf>
    <xf numFmtId="0" fontId="10" fillId="6" borderId="8" xfId="3" applyFont="1" applyFill="1" applyBorder="1"/>
    <xf numFmtId="0" fontId="14" fillId="0" borderId="7" xfId="3" applyFont="1" applyBorder="1"/>
    <xf numFmtId="0" fontId="11" fillId="0" borderId="0" xfId="3" applyFont="1"/>
    <xf numFmtId="0" fontId="11" fillId="0" borderId="8" xfId="3" applyFont="1" applyBorder="1"/>
    <xf numFmtId="171" fontId="1" fillId="0" borderId="0" xfId="5" applyNumberFormat="1" applyFont="1" applyAlignment="1">
      <alignment horizontal="right"/>
    </xf>
    <xf numFmtId="171" fontId="1" fillId="0" borderId="8" xfId="5" applyNumberFormat="1" applyFont="1" applyBorder="1" applyAlignment="1">
      <alignment horizontal="right"/>
    </xf>
    <xf numFmtId="171" fontId="7" fillId="0" borderId="0" xfId="5" applyNumberFormat="1" applyFont="1" applyAlignment="1">
      <alignment horizontal="right"/>
    </xf>
    <xf numFmtId="171" fontId="7" fillId="0" borderId="8" xfId="5" applyNumberFormat="1" applyFont="1" applyBorder="1" applyAlignment="1">
      <alignment horizontal="right"/>
    </xf>
    <xf numFmtId="171" fontId="1" fillId="0" borderId="0" xfId="3" applyNumberFormat="1" applyFont="1" applyAlignment="1">
      <alignment horizontal="right"/>
    </xf>
    <xf numFmtId="171" fontId="1" fillId="0" borderId="8" xfId="3" applyNumberFormat="1" applyFont="1" applyBorder="1" applyAlignment="1">
      <alignment horizontal="right"/>
    </xf>
    <xf numFmtId="0" fontId="7" fillId="0" borderId="7" xfId="3" applyFont="1" applyBorder="1"/>
    <xf numFmtId="0" fontId="1" fillId="0" borderId="0" xfId="0" applyFont="1"/>
    <xf numFmtId="168" fontId="1" fillId="0" borderId="7" xfId="3" applyNumberFormat="1" applyFont="1" applyFill="1" applyBorder="1"/>
    <xf numFmtId="170" fontId="1" fillId="0" borderId="7" xfId="3" applyNumberFormat="1" applyFont="1" applyFill="1" applyBorder="1"/>
    <xf numFmtId="0" fontId="1" fillId="0" borderId="14" xfId="3" applyFont="1" applyBorder="1"/>
    <xf numFmtId="0" fontId="1" fillId="0" borderId="3" xfId="6" applyFont="1" applyBorder="1" applyAlignment="1">
      <alignment vertical="center" wrapText="1"/>
    </xf>
    <xf numFmtId="0" fontId="2" fillId="0" borderId="0" xfId="0" applyFont="1" applyBorder="1" applyAlignment="1">
      <alignment vertical="center"/>
    </xf>
    <xf numFmtId="174" fontId="7" fillId="0" borderId="0" xfId="6" applyNumberFormat="1" applyFont="1" applyBorder="1" applyAlignment="1">
      <alignment vertical="center"/>
    </xf>
    <xf numFmtId="0" fontId="1" fillId="0" borderId="0" xfId="6" applyFont="1" applyBorder="1" applyAlignment="1">
      <alignment vertical="center"/>
    </xf>
    <xf numFmtId="0" fontId="2" fillId="0" borderId="10" xfId="0" applyFont="1" applyBorder="1" applyAlignment="1">
      <alignment horizontal="center"/>
    </xf>
    <xf numFmtId="0" fontId="2" fillId="0" borderId="10" xfId="0" applyFont="1" applyBorder="1"/>
    <xf numFmtId="171" fontId="1" fillId="0" borderId="10" xfId="5" applyNumberFormat="1" applyFont="1" applyBorder="1" applyAlignment="1">
      <alignment horizontal="right"/>
    </xf>
    <xf numFmtId="171" fontId="1" fillId="0" borderId="11" xfId="5" applyNumberFormat="1" applyFont="1" applyBorder="1" applyAlignment="1">
      <alignment horizontal="right"/>
    </xf>
    <xf numFmtId="171" fontId="1" fillId="0" borderId="10" xfId="3" applyNumberFormat="1" applyFont="1" applyBorder="1" applyAlignment="1">
      <alignment horizontal="right"/>
    </xf>
    <xf numFmtId="171" fontId="1" fillId="0" borderId="11" xfId="3" applyNumberFormat="1" applyFont="1" applyBorder="1" applyAlignment="1">
      <alignment horizontal="right"/>
    </xf>
    <xf numFmtId="171" fontId="7" fillId="0" borderId="12" xfId="5" applyNumberFormat="1" applyFont="1" applyBorder="1" applyAlignment="1">
      <alignment horizontal="right"/>
    </xf>
    <xf numFmtId="171" fontId="7" fillId="0" borderId="13" xfId="5" applyNumberFormat="1" applyFont="1" applyBorder="1" applyAlignment="1">
      <alignment horizontal="right"/>
    </xf>
    <xf numFmtId="171" fontId="7" fillId="0" borderId="0" xfId="5" applyNumberFormat="1" applyFont="1" applyFill="1" applyAlignment="1">
      <alignment horizontal="right"/>
    </xf>
    <xf numFmtId="171" fontId="7" fillId="0" borderId="8" xfId="5" applyNumberFormat="1" applyFont="1" applyFill="1" applyBorder="1" applyAlignment="1">
      <alignment horizontal="right"/>
    </xf>
    <xf numFmtId="171" fontId="2" fillId="0" borderId="0" xfId="0" applyNumberFormat="1" applyFont="1" applyAlignment="1">
      <alignment horizontal="center"/>
    </xf>
    <xf numFmtId="171" fontId="7" fillId="0" borderId="4" xfId="5" applyNumberFormat="1" applyFont="1" applyBorder="1" applyAlignment="1">
      <alignment horizontal="right"/>
    </xf>
    <xf numFmtId="171" fontId="7" fillId="0" borderId="5" xfId="5" applyNumberFormat="1" applyFont="1" applyBorder="1" applyAlignment="1">
      <alignment horizontal="right"/>
    </xf>
    <xf numFmtId="171" fontId="1" fillId="0" borderId="0" xfId="3" applyNumberFormat="1" applyFont="1" applyBorder="1" applyAlignment="1">
      <alignment horizontal="right"/>
    </xf>
    <xf numFmtId="15" fontId="7" fillId="0" borderId="5" xfId="6" applyNumberFormat="1" applyFont="1" applyBorder="1" applyAlignment="1">
      <alignment horizontal="right" vertical="center" wrapText="1"/>
    </xf>
    <xf numFmtId="0" fontId="7" fillId="0" borderId="11" xfId="6" applyFont="1" applyBorder="1" applyAlignment="1">
      <alignment horizontal="right" vertical="center" wrapText="1"/>
    </xf>
    <xf numFmtId="165" fontId="7" fillId="7" borderId="8" xfId="2" applyNumberFormat="1" applyFont="1" applyFill="1" applyBorder="1" applyAlignment="1">
      <alignment horizontal="right" vertical="center" wrapText="1"/>
    </xf>
    <xf numFmtId="165" fontId="7" fillId="7" borderId="13" xfId="2" applyNumberFormat="1" applyFont="1" applyFill="1" applyBorder="1" applyAlignment="1">
      <alignment vertical="center"/>
    </xf>
    <xf numFmtId="165" fontId="5" fillId="2" borderId="1" xfId="0" applyNumberFormat="1" applyFont="1" applyFill="1" applyBorder="1" applyAlignment="1">
      <alignment vertical="center"/>
    </xf>
    <xf numFmtId="0" fontId="6" fillId="0" borderId="1" xfId="0" applyFont="1" applyBorder="1" applyAlignment="1">
      <alignment vertical="center"/>
    </xf>
    <xf numFmtId="165" fontId="5" fillId="2" borderId="1" xfId="0" applyNumberFormat="1" applyFont="1" applyFill="1" applyBorder="1" applyAlignment="1">
      <alignment vertical="center" wrapText="1"/>
    </xf>
    <xf numFmtId="0" fontId="6" fillId="0" borderId="1" xfId="0" applyFont="1" applyFill="1" applyBorder="1" applyAlignment="1">
      <alignment vertical="top" wrapText="1"/>
    </xf>
    <xf numFmtId="1" fontId="6" fillId="0" borderId="1" xfId="0" applyNumberFormat="1" applyFont="1" applyFill="1" applyBorder="1" applyAlignment="1">
      <alignment vertical="top"/>
    </xf>
    <xf numFmtId="0" fontId="6" fillId="0" borderId="1" xfId="0" applyFont="1" applyFill="1" applyBorder="1" applyAlignment="1">
      <alignment vertical="top"/>
    </xf>
    <xf numFmtId="9" fontId="6" fillId="0" borderId="1" xfId="0" applyNumberFormat="1" applyFont="1" applyFill="1" applyBorder="1" applyAlignment="1">
      <alignment vertical="top"/>
    </xf>
    <xf numFmtId="0" fontId="6" fillId="0" borderId="1" xfId="0" applyNumberFormat="1" applyFont="1" applyFill="1" applyBorder="1" applyAlignment="1">
      <alignment horizontal="center" vertical="top"/>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6" fillId="0" borderId="1" xfId="0" applyNumberFormat="1" applyFont="1" applyFill="1" applyBorder="1" applyAlignment="1">
      <alignment vertical="top" wrapText="1"/>
    </xf>
    <xf numFmtId="1" fontId="6" fillId="0" borderId="1" xfId="0" applyNumberFormat="1" applyFont="1" applyFill="1" applyBorder="1" applyAlignment="1">
      <alignment horizontal="right" vertical="top"/>
    </xf>
    <xf numFmtId="0" fontId="6" fillId="0" borderId="1" xfId="0" applyFont="1" applyFill="1" applyBorder="1" applyAlignment="1">
      <alignment vertical="center"/>
    </xf>
    <xf numFmtId="167" fontId="6" fillId="0" borderId="1" xfId="0"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9" fontId="6" fillId="0" borderId="1" xfId="0" applyNumberFormat="1" applyFont="1" applyFill="1" applyBorder="1" applyAlignment="1">
      <alignment horizontal="right" vertical="top"/>
    </xf>
    <xf numFmtId="0" fontId="6" fillId="0" borderId="1" xfId="0" applyFont="1" applyFill="1" applyBorder="1"/>
    <xf numFmtId="1" fontId="6" fillId="8" borderId="1" xfId="0" applyNumberFormat="1" applyFont="1" applyFill="1" applyBorder="1" applyAlignment="1">
      <alignment vertical="top"/>
    </xf>
    <xf numFmtId="43" fontId="1" fillId="0" borderId="0" xfId="6" applyNumberFormat="1" applyFont="1" applyAlignment="1">
      <alignment vertical="center"/>
    </xf>
    <xf numFmtId="43" fontId="2" fillId="0" borderId="0" xfId="0" applyNumberFormat="1" applyFont="1" applyAlignment="1">
      <alignment vertical="center"/>
    </xf>
    <xf numFmtId="43" fontId="2" fillId="0" borderId="0" xfId="0" applyNumberFormat="1" applyFont="1"/>
    <xf numFmtId="165" fontId="7" fillId="3" borderId="0" xfId="2" applyNumberFormat="1" applyFont="1" applyFill="1" applyBorder="1" applyAlignment="1">
      <alignment horizontal="right" vertical="center" wrapText="1"/>
    </xf>
    <xf numFmtId="0" fontId="1" fillId="0" borderId="0" xfId="3" applyFont="1" applyFill="1"/>
    <xf numFmtId="169" fontId="1" fillId="0" borderId="0" xfId="3" applyNumberFormat="1" applyFont="1" applyFill="1"/>
    <xf numFmtId="0" fontId="1" fillId="0" borderId="8" xfId="3" applyFont="1" applyFill="1" applyBorder="1"/>
    <xf numFmtId="171" fontId="1" fillId="0" borderId="10" xfId="5" applyNumberFormat="1" applyFont="1" applyFill="1" applyBorder="1" applyAlignment="1">
      <alignment horizontal="right"/>
    </xf>
    <xf numFmtId="0" fontId="2" fillId="0" borderId="0" xfId="0" applyFont="1" applyFill="1"/>
    <xf numFmtId="171" fontId="1" fillId="0" borderId="0" xfId="5" applyNumberFormat="1" applyFont="1" applyFill="1" applyAlignment="1">
      <alignment horizontal="right"/>
    </xf>
    <xf numFmtId="171" fontId="1" fillId="0" borderId="0" xfId="3" applyNumberFormat="1" applyFont="1" applyFill="1" applyAlignment="1">
      <alignment horizontal="right"/>
    </xf>
    <xf numFmtId="171" fontId="1" fillId="0" borderId="10" xfId="3" applyNumberFormat="1" applyFont="1" applyFill="1" applyBorder="1" applyAlignment="1">
      <alignment horizontal="right"/>
    </xf>
    <xf numFmtId="171" fontId="7" fillId="0" borderId="12" xfId="5" applyNumberFormat="1" applyFont="1" applyFill="1" applyBorder="1" applyAlignment="1">
      <alignment horizontal="right"/>
    </xf>
    <xf numFmtId="172" fontId="1" fillId="0" borderId="4" xfId="6" applyNumberFormat="1" applyFont="1" applyFill="1" applyBorder="1" applyAlignment="1">
      <alignment vertical="center" wrapText="1"/>
    </xf>
    <xf numFmtId="172" fontId="2" fillId="0" borderId="0" xfId="0" applyNumberFormat="1" applyFont="1" applyFill="1" applyBorder="1" applyAlignment="1">
      <alignment vertical="center"/>
    </xf>
    <xf numFmtId="0" fontId="1" fillId="0" borderId="0" xfId="6" applyFont="1" applyFill="1" applyAlignment="1">
      <alignment vertical="center"/>
    </xf>
    <xf numFmtId="173" fontId="7" fillId="0" borderId="5" xfId="6" applyNumberFormat="1" applyFont="1" applyFill="1" applyBorder="1" applyAlignment="1">
      <alignment vertical="center"/>
    </xf>
    <xf numFmtId="173" fontId="7" fillId="0" borderId="8" xfId="6" applyNumberFormat="1" applyFont="1" applyFill="1" applyBorder="1" applyAlignment="1">
      <alignment vertical="center"/>
    </xf>
    <xf numFmtId="0" fontId="1" fillId="3" borderId="7" xfId="6" applyFont="1" applyFill="1" applyBorder="1" applyAlignment="1">
      <alignment horizontal="left" vertical="center"/>
    </xf>
    <xf numFmtId="165" fontId="7" fillId="9" borderId="8" xfId="2" applyNumberFormat="1" applyFont="1" applyFill="1" applyBorder="1" applyAlignment="1">
      <alignment horizontal="right" vertical="center" wrapText="1"/>
    </xf>
    <xf numFmtId="0" fontId="6" fillId="0" borderId="15" xfId="0" applyFont="1" applyBorder="1" applyAlignment="1">
      <alignment vertical="top"/>
    </xf>
    <xf numFmtId="0" fontId="4" fillId="0" borderId="16" xfId="0" applyFont="1" applyBorder="1" applyAlignment="1">
      <alignment horizontal="center" vertical="center" wrapText="1"/>
    </xf>
    <xf numFmtId="0" fontId="6" fillId="0" borderId="16" xfId="0" applyFont="1" applyBorder="1" applyAlignment="1">
      <alignment vertical="top" wrapText="1"/>
    </xf>
    <xf numFmtId="0" fontId="6" fillId="0" borderId="17" xfId="0" applyNumberFormat="1" applyFont="1" applyBorder="1" applyAlignment="1">
      <alignment horizontal="center" vertical="top"/>
    </xf>
    <xf numFmtId="0" fontId="8" fillId="6" borderId="0" xfId="3" applyFont="1" applyFill="1" applyAlignment="1">
      <alignment horizontal="center" wrapText="1"/>
    </xf>
    <xf numFmtId="0" fontId="8" fillId="6" borderId="3" xfId="0" applyFont="1" applyFill="1" applyBorder="1" applyAlignment="1">
      <alignment horizontal="center" vertical="center"/>
    </xf>
  </cellXfs>
  <cellStyles count="8">
    <cellStyle name="Comma" xfId="2" builtinId="3"/>
    <cellStyle name="Normal" xfId="0" builtinId="0"/>
    <cellStyle name="Normal 2" xfId="3" xr:uid="{3D533BBE-88B4-40C0-B69E-BDA2C71A78A0}"/>
    <cellStyle name="Normal 2 2" xfId="6" xr:uid="{34D6ED94-04FC-466C-999D-17A0BA268A44}"/>
    <cellStyle name="Normal 2 2 2 2" xfId="7" xr:uid="{20035450-D571-42C9-A883-A22942F1FC94}"/>
    <cellStyle name="Normal_Sheet1" xfId="5" xr:uid="{28418D44-EB8C-47D1-AF56-FDB45AD466F4}"/>
    <cellStyle name="Percent" xfId="1" builtinId="5"/>
    <cellStyle name="Percent 2" xfId="4" xr:uid="{263498F9-7CE2-42A6-AAEC-56F4E1849ACF}"/>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xus.sharepoint.com/sites/IRC-ReportingDueDiligence/Shared%20Documents/HY%20Results/2022/HY22%20DXS%20results%20shared%20folder/Synopsis/2021%2012%20Group%20synopsis%20H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opsis &gt;"/>
      <sheetName val="31 Dec 14 (HC Finance Check)"/>
      <sheetName val="Review List"/>
      <sheetName val="Selection"/>
      <sheetName val="Final Output"/>
      <sheetName val="IR Change Log"/>
      <sheetName val="Raw - Calculations"/>
      <sheetName val="Raw - Calculations JCH"/>
      <sheetName val="Current vs Prior Period Change"/>
      <sheetName val="FUM"/>
      <sheetName val="30 Jun 21"/>
      <sheetName val="Fin Notes &gt;"/>
      <sheetName val="Book Value Rec (Listed)"/>
      <sheetName val="Book Value Rec (3rd Party)"/>
      <sheetName val="NOI ADJUSTMENT"/>
      <sheetName val="Synopsis Summary Extract-Listed"/>
      <sheetName val="FY NOI Cash to AIFRS HC"/>
      <sheetName val="Map Data - Listed"/>
      <sheetName val="Map Data - 3rd Party"/>
      <sheetName val="Map Data - Group"/>
      <sheetName val="Appendices&gt;"/>
      <sheetName val="Sheet1"/>
      <sheetName val="2.14.1 HY22 - Charts"/>
      <sheetName val="CBD Market"/>
      <sheetName val="HY22 - Analyst Report"/>
      <sheetName val="FY21"/>
      <sheetName val="DO NOT TOUCH Checks &gt;"/>
      <sheetName val="Source - Top Ten Tenants"/>
      <sheetName val="Initial Yields"/>
      <sheetName val="Properties not in Synopsis"/>
      <sheetName val="HFS &amp; Inventory"/>
      <sheetName val="DXS"/>
      <sheetName val="DALT"/>
      <sheetName val="Rent Wavier"/>
      <sheetName val="Prior Submissions &gt;"/>
      <sheetName val="31 Dec 20"/>
      <sheetName val="30 Jun 20"/>
      <sheetName val="31 Dec 19"/>
      <sheetName val="30 Jun 19"/>
      <sheetName val="FFO"/>
      <sheetName val="31 Dec 18"/>
      <sheetName val="30 June 18"/>
      <sheetName val="FUM Extract &gt;"/>
      <sheetName val="FUM May 20"/>
      <sheetName val="FUM 30 Jun 19"/>
      <sheetName val="FUM Dec 18"/>
      <sheetName val="Definitions &gt;"/>
      <sheetName val="Calcs"/>
      <sheetName val="FUM Dec14"/>
      <sheetName val="Book Value Rec Dec 14"/>
      <sheetName val="Info"/>
      <sheetName val="FUM Dec13"/>
      <sheetName val="FUM Jun14"/>
    </sheetNames>
    <sheetDataSet>
      <sheetData sheetId="0"/>
      <sheetData sheetId="1"/>
      <sheetData sheetId="2"/>
      <sheetData sheetId="3">
        <row r="16">
          <cell r="C16" t="str">
            <v>Dec 2021</v>
          </cell>
        </row>
      </sheetData>
      <sheetData sheetId="4">
        <row r="1">
          <cell r="AQ1" t="str">
            <v>Prod:Leasing Metrics</v>
          </cell>
          <cell r="BB1" t="str">
            <v>Prod:Property</v>
          </cell>
        </row>
        <row r="2">
          <cell r="AQ2" t="str">
            <v>Thousands</v>
          </cell>
          <cell r="BB2" t="str">
            <v>Millions</v>
          </cell>
        </row>
        <row r="3">
          <cell r="AQ3" t="str">
            <v>Forecast</v>
          </cell>
          <cell r="BB3" t="str">
            <v>Actual</v>
          </cell>
        </row>
        <row r="4">
          <cell r="AQ4">
            <v>44562</v>
          </cell>
          <cell r="BB4" t="str">
            <v>Dec 2021 CUM</v>
          </cell>
        </row>
        <row r="5">
          <cell r="AQ5" t="str">
            <v>100 Percent</v>
          </cell>
          <cell r="BB5" t="str">
            <v>.lt_cons - Lookthrough consolidation</v>
          </cell>
        </row>
        <row r="6">
          <cell r="AQ6" t="str">
            <v>Total Tenant Rent Type</v>
          </cell>
          <cell r="BB6" t="str">
            <v>!</v>
          </cell>
        </row>
        <row r="7">
          <cell r="AQ7" t="str">
            <v>All Management</v>
          </cell>
          <cell r="BB7" t="str">
            <v>!</v>
          </cell>
        </row>
        <row r="8">
          <cell r="AQ8" t="str">
            <v>All Sectors</v>
          </cell>
          <cell r="BB8" t="str">
            <v>All Sectors</v>
          </cell>
        </row>
        <row r="9">
          <cell r="AQ9" t="str">
            <v>All Heads of Portfolio</v>
          </cell>
          <cell r="BB9" t="str">
            <v>All Locations</v>
          </cell>
        </row>
        <row r="10">
          <cell r="AQ10" t="str">
            <v>All Funds</v>
          </cell>
          <cell r="BB10" t="str">
            <v>All Heads of Portfolio</v>
          </cell>
        </row>
        <row r="11">
          <cell r="AQ11" t="str">
            <v>All Locations</v>
          </cell>
          <cell r="BB11" t="str">
            <v>All Property Status</v>
          </cell>
        </row>
        <row r="12">
          <cell r="AQ12" t="str">
            <v>All Asset Managers</v>
          </cell>
          <cell r="BB12" t="str">
            <v>All Business Types</v>
          </cell>
        </row>
        <row r="13">
          <cell r="AQ13" t="str">
            <v>Total Tenant Type</v>
          </cell>
          <cell r="BB13" t="str">
            <v>!</v>
          </cell>
        </row>
        <row r="14">
          <cell r="AQ14" t="str">
            <v>All Combined Properties</v>
          </cell>
          <cell r="BB14" t="str">
            <v>Total Actual Value</v>
          </cell>
        </row>
        <row r="15">
          <cell r="AQ15" t="str">
            <v>All Tenants by Property</v>
          </cell>
        </row>
        <row r="16">
          <cell r="AQ16" t="str">
            <v>!</v>
          </cell>
        </row>
        <row r="17">
          <cell r="AQ17" t="str">
            <v>Total Forecast Incl Disposals</v>
          </cell>
        </row>
        <row r="19">
          <cell r="W19" t="str">
            <v>Sector</v>
          </cell>
          <cell r="X19" t="str">
            <v>State</v>
          </cell>
          <cell r="AQ19" t="str">
            <v>Total Area</v>
          </cell>
          <cell r="BB19" t="str">
            <v>M Property assets</v>
          </cell>
        </row>
        <row r="21">
          <cell r="S21" t="str">
            <v>Fund</v>
          </cell>
          <cell r="W21" t="str">
            <v>Sector</v>
          </cell>
          <cell r="X21" t="str">
            <v>State</v>
          </cell>
          <cell r="Y21" t="str">
            <v>Country</v>
          </cell>
          <cell r="AQ21" t="str">
            <v xml:space="preserve">Lettable Area </v>
          </cell>
          <cell r="AY21" t="str">
            <v>Car parking spaces</v>
          </cell>
          <cell r="BB21" t="str">
            <v>Book Value  
Note 8</v>
          </cell>
        </row>
        <row r="22">
          <cell r="AQ22" t="str">
            <v>000 sqm</v>
          </cell>
          <cell r="BB22" t="str">
            <v>A$m</v>
          </cell>
        </row>
        <row r="24">
          <cell r="S24" t="str">
            <v>19690001 Dexus Listed</v>
          </cell>
          <cell r="W24" t="str">
            <v>Office</v>
          </cell>
          <cell r="X24" t="str">
            <v>NSW</v>
          </cell>
          <cell r="Y24" t="str">
            <v>AUS</v>
          </cell>
          <cell r="AQ24">
            <v>5.2303999999999995</v>
          </cell>
          <cell r="AY24">
            <v>35</v>
          </cell>
          <cell r="BB24">
            <v>29.500000079999996</v>
          </cell>
        </row>
        <row r="25">
          <cell r="S25" t="str">
            <v>19690001 Dexus Listed</v>
          </cell>
          <cell r="W25" t="str">
            <v>Office</v>
          </cell>
          <cell r="X25" t="str">
            <v>NSW</v>
          </cell>
          <cell r="Y25" t="str">
            <v>AUS</v>
          </cell>
          <cell r="AQ25">
            <v>41.9148</v>
          </cell>
          <cell r="AY25">
            <v>116</v>
          </cell>
          <cell r="BB25">
            <v>416.49999940999987</v>
          </cell>
        </row>
        <row r="26">
          <cell r="S26" t="str">
            <v>19690001 Dexus Listed</v>
          </cell>
          <cell r="W26" t="str">
            <v>Office</v>
          </cell>
          <cell r="X26" t="str">
            <v>NSW</v>
          </cell>
          <cell r="Y26" t="str">
            <v>AUS</v>
          </cell>
          <cell r="AQ26" t="str">
            <v/>
          </cell>
          <cell r="AY26">
            <v>91</v>
          </cell>
          <cell r="BB26" t="str">
            <v/>
          </cell>
        </row>
        <row r="27">
          <cell r="S27" t="str">
            <v>19690001 Dexus Listed</v>
          </cell>
          <cell r="W27" t="str">
            <v>Office</v>
          </cell>
          <cell r="X27" t="str">
            <v>NSW</v>
          </cell>
          <cell r="Y27" t="str">
            <v>AUS</v>
          </cell>
          <cell r="AQ27">
            <v>18.0657</v>
          </cell>
          <cell r="AY27">
            <v>295</v>
          </cell>
          <cell r="BB27">
            <v>91.499999689999996</v>
          </cell>
        </row>
        <row r="28">
          <cell r="S28" t="str">
            <v>19690001 Dexus Listed</v>
          </cell>
          <cell r="W28" t="str">
            <v>Office</v>
          </cell>
          <cell r="X28" t="str">
            <v>NSW</v>
          </cell>
          <cell r="Y28" t="str">
            <v>AUS</v>
          </cell>
          <cell r="AQ28">
            <v>19.780099999999997</v>
          </cell>
          <cell r="AY28">
            <v>85</v>
          </cell>
          <cell r="BB28">
            <v>179.99999999999994</v>
          </cell>
        </row>
        <row r="29">
          <cell r="S29" t="str">
            <v>19690001 Dexus Listed</v>
          </cell>
          <cell r="W29" t="str">
            <v>Office</v>
          </cell>
          <cell r="X29" t="str">
            <v>NSW</v>
          </cell>
          <cell r="Y29" t="str">
            <v>AUS</v>
          </cell>
          <cell r="AQ29" t="str">
            <v/>
          </cell>
          <cell r="AY29" t="str">
            <v/>
          </cell>
          <cell r="BB29" t="str">
            <v/>
          </cell>
        </row>
        <row r="30">
          <cell r="S30" t="str">
            <v>19690001 Dexus Listed</v>
          </cell>
          <cell r="W30" t="str">
            <v>Office</v>
          </cell>
          <cell r="X30" t="str">
            <v>NSW</v>
          </cell>
          <cell r="Y30" t="str">
            <v>AUS</v>
          </cell>
          <cell r="AQ30" t="str">
            <v/>
          </cell>
          <cell r="AY30">
            <v>492</v>
          </cell>
          <cell r="BB30" t="str">
            <v/>
          </cell>
        </row>
        <row r="31">
          <cell r="S31" t="str">
            <v>19690001 Dexus Listed</v>
          </cell>
          <cell r="W31" t="str">
            <v>Office</v>
          </cell>
          <cell r="X31" t="str">
            <v>NSW</v>
          </cell>
          <cell r="Y31" t="str">
            <v>AUS</v>
          </cell>
          <cell r="AQ31">
            <v>34.156700000000001</v>
          </cell>
          <cell r="AY31">
            <v>593</v>
          </cell>
          <cell r="BB31">
            <v>221.24999952000002</v>
          </cell>
        </row>
        <row r="32">
          <cell r="S32" t="str">
            <v>19690001 Dexus Listed</v>
          </cell>
          <cell r="W32" t="str">
            <v>Office</v>
          </cell>
          <cell r="X32" t="str">
            <v>NSW</v>
          </cell>
          <cell r="Y32" t="str">
            <v>AUS</v>
          </cell>
          <cell r="AQ32">
            <v>26.798069999999999</v>
          </cell>
          <cell r="AY32">
            <v>142</v>
          </cell>
          <cell r="BB32">
            <v>343.00000000000011</v>
          </cell>
        </row>
        <row r="33">
          <cell r="S33" t="str">
            <v>19690001 Dexus Listed</v>
          </cell>
          <cell r="W33" t="str">
            <v>Office</v>
          </cell>
          <cell r="X33" t="str">
            <v>NSW</v>
          </cell>
          <cell r="Y33" t="str">
            <v>AUS</v>
          </cell>
          <cell r="AQ33">
            <v>53.318800000000039</v>
          </cell>
          <cell r="AY33">
            <v>385</v>
          </cell>
          <cell r="BB33">
            <v>618.99999999999989</v>
          </cell>
        </row>
        <row r="34">
          <cell r="S34" t="str">
            <v>19690001 Dexus Listed</v>
          </cell>
          <cell r="W34" t="str">
            <v>Office</v>
          </cell>
          <cell r="X34" t="str">
            <v>NSW</v>
          </cell>
          <cell r="Y34" t="str">
            <v>AUS</v>
          </cell>
          <cell r="AQ34">
            <v>85.231500000058688</v>
          </cell>
          <cell r="AY34">
            <v>654</v>
          </cell>
          <cell r="BB34">
            <v>1273.75</v>
          </cell>
        </row>
        <row r="35">
          <cell r="S35" t="str">
            <v>19690001 Dexus Listed</v>
          </cell>
          <cell r="W35" t="str">
            <v>Office</v>
          </cell>
          <cell r="X35" t="str">
            <v>NSW</v>
          </cell>
          <cell r="Y35" t="str">
            <v>AUS</v>
          </cell>
          <cell r="AQ35">
            <v>66.523900000000012</v>
          </cell>
          <cell r="AY35">
            <v>308</v>
          </cell>
          <cell r="BB35">
            <v>988</v>
          </cell>
        </row>
        <row r="36">
          <cell r="S36" t="str">
            <v>19690001 Dexus Listed</v>
          </cell>
          <cell r="W36" t="str">
            <v>Office</v>
          </cell>
          <cell r="X36" t="str">
            <v>NSW</v>
          </cell>
          <cell r="Y36" t="str">
            <v>AUS</v>
          </cell>
          <cell r="AQ36">
            <v>20.940300000000001</v>
          </cell>
          <cell r="AY36">
            <v>111</v>
          </cell>
          <cell r="BB36">
            <v>371.99999999999994</v>
          </cell>
        </row>
        <row r="37">
          <cell r="S37" t="str">
            <v>19690001 Dexus Listed</v>
          </cell>
          <cell r="W37" t="str">
            <v>Office</v>
          </cell>
          <cell r="X37" t="str">
            <v>NSW</v>
          </cell>
          <cell r="Y37" t="str">
            <v>AUS</v>
          </cell>
          <cell r="AQ37">
            <v>42.65608000000001</v>
          </cell>
          <cell r="AY37">
            <v>97</v>
          </cell>
          <cell r="BB37">
            <v>417.99999994999996</v>
          </cell>
        </row>
        <row r="38">
          <cell r="S38" t="str">
            <v>19690001 Dexus Listed</v>
          </cell>
          <cell r="W38" t="str">
            <v>Office</v>
          </cell>
          <cell r="X38" t="str">
            <v>NSW</v>
          </cell>
          <cell r="Y38" t="str">
            <v>AUS</v>
          </cell>
          <cell r="AQ38">
            <v>7.2807000000000013</v>
          </cell>
          <cell r="AY38">
            <v>12</v>
          </cell>
          <cell r="BB38">
            <v>91.82099749999999</v>
          </cell>
        </row>
        <row r="39">
          <cell r="S39" t="str">
            <v>19690001 Dexus Listed</v>
          </cell>
          <cell r="W39" t="str">
            <v>Office</v>
          </cell>
          <cell r="X39" t="str">
            <v>NSW</v>
          </cell>
          <cell r="Y39" t="str">
            <v>AUS</v>
          </cell>
          <cell r="AQ39">
            <v>33.465919999999997</v>
          </cell>
          <cell r="AY39">
            <v>13</v>
          </cell>
          <cell r="BB39">
            <v>203.74999975000003</v>
          </cell>
        </row>
        <row r="40">
          <cell r="S40" t="str">
            <v>19690001 Dexus Listed</v>
          </cell>
          <cell r="W40" t="str">
            <v>Office</v>
          </cell>
          <cell r="X40" t="str">
            <v>NSW</v>
          </cell>
          <cell r="Y40" t="str">
            <v>AUS</v>
          </cell>
          <cell r="AQ40">
            <v>14.494999999999999</v>
          </cell>
          <cell r="AY40">
            <v>90</v>
          </cell>
          <cell r="BB40">
            <v>77.500000080000021</v>
          </cell>
        </row>
        <row r="41">
          <cell r="S41" t="str">
            <v>19690001 Dexus Listed</v>
          </cell>
          <cell r="W41" t="str">
            <v>Office</v>
          </cell>
          <cell r="X41" t="str">
            <v>NSW</v>
          </cell>
          <cell r="Y41" t="str">
            <v>AUS</v>
          </cell>
          <cell r="AQ41">
            <v>19.651499999999995</v>
          </cell>
          <cell r="AY41">
            <v>113</v>
          </cell>
          <cell r="BB41">
            <v>381.99999999999994</v>
          </cell>
        </row>
        <row r="42">
          <cell r="S42" t="str">
            <v>19690001 Dexus Listed</v>
          </cell>
          <cell r="W42" t="str">
            <v>Office</v>
          </cell>
          <cell r="X42" t="str">
            <v>NSW</v>
          </cell>
          <cell r="Y42" t="str">
            <v>AUS</v>
          </cell>
          <cell r="AQ42">
            <v>1.1144000000000001</v>
          </cell>
          <cell r="AY42">
            <v>20</v>
          </cell>
          <cell r="BB42">
            <v>25.199999999999996</v>
          </cell>
        </row>
        <row r="43">
          <cell r="S43" t="str">
            <v>19690001 Dexus Listed</v>
          </cell>
          <cell r="W43" t="str">
            <v>Office</v>
          </cell>
          <cell r="X43" t="str">
            <v>NSW</v>
          </cell>
          <cell r="Y43" t="str">
            <v>AUS</v>
          </cell>
          <cell r="AQ43">
            <v>30.721099999999993</v>
          </cell>
          <cell r="AY43">
            <v>141</v>
          </cell>
          <cell r="BB43">
            <v>499</v>
          </cell>
        </row>
        <row r="44">
          <cell r="S44" t="str">
            <v>19690001 Dexus Listed</v>
          </cell>
          <cell r="W44" t="str">
            <v>Office</v>
          </cell>
          <cell r="X44" t="str">
            <v>NSW</v>
          </cell>
          <cell r="Y44" t="str">
            <v>AUS</v>
          </cell>
          <cell r="AQ44">
            <v>19.956500000000002</v>
          </cell>
          <cell r="AY44">
            <v>64</v>
          </cell>
          <cell r="BB44">
            <v>164.99779312999999</v>
          </cell>
        </row>
        <row r="45">
          <cell r="S45" t="str">
            <v>19690001 Dexus Listed</v>
          </cell>
          <cell r="W45" t="str">
            <v>Office</v>
          </cell>
          <cell r="X45" t="str">
            <v>NSW</v>
          </cell>
          <cell r="Y45" t="str">
            <v>AUS</v>
          </cell>
          <cell r="AQ45">
            <v>27.058799999999998</v>
          </cell>
          <cell r="AY45">
            <v>61</v>
          </cell>
          <cell r="BB45">
            <v>285.99999967000002</v>
          </cell>
        </row>
        <row r="46">
          <cell r="S46" t="str">
            <v>19690001 Dexus Listed</v>
          </cell>
          <cell r="W46" t="str">
            <v>Office</v>
          </cell>
          <cell r="X46" t="str">
            <v>NSW</v>
          </cell>
          <cell r="Y46" t="str">
            <v>AUS</v>
          </cell>
          <cell r="AQ46">
            <v>25.709299999999999</v>
          </cell>
          <cell r="AY46">
            <v>52</v>
          </cell>
          <cell r="BB46">
            <v>326.99999982999998</v>
          </cell>
        </row>
        <row r="47">
          <cell r="S47" t="str">
            <v>19690001 Dexus Listed</v>
          </cell>
          <cell r="W47" t="str">
            <v>Office</v>
          </cell>
          <cell r="X47" t="str">
            <v>NSW</v>
          </cell>
          <cell r="Y47" t="str">
            <v>AUS</v>
          </cell>
          <cell r="AQ47" t="str">
            <v/>
          </cell>
          <cell r="AY47">
            <v>497</v>
          </cell>
          <cell r="BB47" t="str">
            <v/>
          </cell>
        </row>
        <row r="48">
          <cell r="S48" t="str">
            <v>19690001 Dexus Listed</v>
          </cell>
          <cell r="W48" t="str">
            <v>Office</v>
          </cell>
          <cell r="X48" t="str">
            <v>NSW</v>
          </cell>
          <cell r="Y48" t="str">
            <v>AUS</v>
          </cell>
          <cell r="AQ48" t="str">
            <v/>
          </cell>
          <cell r="AY48">
            <v>853</v>
          </cell>
          <cell r="BB48" t="str">
            <v/>
          </cell>
        </row>
        <row r="49">
          <cell r="S49" t="str">
            <v>19690001 Dexus Listed</v>
          </cell>
          <cell r="W49" t="str">
            <v>Office</v>
          </cell>
          <cell r="X49" t="str">
            <v>QLD</v>
          </cell>
          <cell r="Y49" t="str">
            <v>AUS</v>
          </cell>
          <cell r="AQ49">
            <v>66.260000000000005</v>
          </cell>
          <cell r="AY49">
            <v>475</v>
          </cell>
          <cell r="BB49">
            <v>443.49999999999994</v>
          </cell>
        </row>
        <row r="50">
          <cell r="S50" t="str">
            <v>19690001 Dexus Listed</v>
          </cell>
          <cell r="W50" t="str">
            <v>Office</v>
          </cell>
          <cell r="X50" t="str">
            <v>QLD</v>
          </cell>
          <cell r="Y50" t="str">
            <v>AUS</v>
          </cell>
          <cell r="AQ50">
            <v>38.746001000000007</v>
          </cell>
          <cell r="AY50">
            <v>293</v>
          </cell>
          <cell r="BB50">
            <v>199.99999997000003</v>
          </cell>
        </row>
        <row r="51">
          <cell r="S51" t="str">
            <v>19690001 Dexus Listed</v>
          </cell>
          <cell r="W51" t="str">
            <v>Office</v>
          </cell>
          <cell r="X51" t="str">
            <v>QLD</v>
          </cell>
          <cell r="Y51" t="str">
            <v>AUS</v>
          </cell>
          <cell r="AQ51">
            <v>39.44</v>
          </cell>
          <cell r="AY51">
            <v>382</v>
          </cell>
          <cell r="BB51">
            <v>369.99999999999994</v>
          </cell>
        </row>
        <row r="52">
          <cell r="S52" t="str">
            <v>19690001 Dexus Listed</v>
          </cell>
          <cell r="W52" t="str">
            <v>Office</v>
          </cell>
          <cell r="X52" t="str">
            <v>QLD</v>
          </cell>
          <cell r="Y52" t="str">
            <v>AUS</v>
          </cell>
          <cell r="AQ52">
            <v>27.920999999999999</v>
          </cell>
          <cell r="AY52">
            <v>103</v>
          </cell>
          <cell r="BB52">
            <v>131.99999978999998</v>
          </cell>
        </row>
        <row r="53">
          <cell r="S53" t="str">
            <v>19690001 Dexus Listed</v>
          </cell>
          <cell r="W53" t="str">
            <v>Office</v>
          </cell>
          <cell r="X53" t="str">
            <v>QLD</v>
          </cell>
          <cell r="Y53" t="str">
            <v>AUS</v>
          </cell>
          <cell r="AQ53">
            <v>56.811</v>
          </cell>
          <cell r="AY53">
            <v>271</v>
          </cell>
          <cell r="BB53">
            <v>386.75000003000002</v>
          </cell>
        </row>
        <row r="54">
          <cell r="S54" t="str">
            <v>19690001 Dexus Listed</v>
          </cell>
          <cell r="W54" t="str">
            <v>Office</v>
          </cell>
          <cell r="X54" t="str">
            <v>QLD</v>
          </cell>
          <cell r="Y54" t="str">
            <v>AUS</v>
          </cell>
          <cell r="AQ54">
            <v>2.0150000000000001</v>
          </cell>
          <cell r="AY54" t="str">
            <v/>
          </cell>
          <cell r="BB54">
            <v>71.499999999999986</v>
          </cell>
        </row>
        <row r="55">
          <cell r="S55" t="str">
            <v>19690001 Dexus Listed</v>
          </cell>
          <cell r="W55" t="str">
            <v>Office</v>
          </cell>
          <cell r="X55" t="str">
            <v>NSW</v>
          </cell>
          <cell r="Y55" t="str">
            <v>AUS</v>
          </cell>
          <cell r="AQ55">
            <v>4.15883</v>
          </cell>
          <cell r="AY55" t="str">
            <v/>
          </cell>
          <cell r="BB55">
            <v>32.676507230000006</v>
          </cell>
        </row>
        <row r="56">
          <cell r="S56" t="str">
            <v>19690001 Dexus Listed</v>
          </cell>
          <cell r="W56" t="str">
            <v>Office</v>
          </cell>
          <cell r="X56" t="str">
            <v>VIC</v>
          </cell>
          <cell r="Y56" t="str">
            <v>AUS</v>
          </cell>
          <cell r="AQ56">
            <v>20.266000000000005</v>
          </cell>
          <cell r="AY56" t="str">
            <v/>
          </cell>
          <cell r="BB56">
            <v>332</v>
          </cell>
        </row>
        <row r="57">
          <cell r="S57" t="str">
            <v>19690001 Dexus Listed</v>
          </cell>
          <cell r="W57" t="str">
            <v>Office</v>
          </cell>
          <cell r="X57" t="str">
            <v>VIC</v>
          </cell>
          <cell r="Y57" t="str">
            <v>AUS</v>
          </cell>
          <cell r="AQ57">
            <v>23.548999999999999</v>
          </cell>
          <cell r="AY57">
            <v>91</v>
          </cell>
          <cell r="BB57">
            <v>234.5</v>
          </cell>
        </row>
        <row r="58">
          <cell r="S58" t="str">
            <v>19690001 Dexus Listed</v>
          </cell>
          <cell r="W58" t="str">
            <v>Office</v>
          </cell>
          <cell r="X58" t="str">
            <v>VIC</v>
          </cell>
          <cell r="Y58" t="str">
            <v>AUS</v>
          </cell>
          <cell r="AQ58">
            <v>10.3026</v>
          </cell>
          <cell r="AY58" t="str">
            <v/>
          </cell>
          <cell r="BB58">
            <v>146.61327913999997</v>
          </cell>
        </row>
        <row r="59">
          <cell r="S59" t="str">
            <v>19690001 Dexus Listed</v>
          </cell>
          <cell r="W59" t="str">
            <v>Office</v>
          </cell>
          <cell r="X59" t="str">
            <v>VIC</v>
          </cell>
          <cell r="Y59" t="str">
            <v>AUS</v>
          </cell>
          <cell r="AQ59">
            <v>3.4540000000000002</v>
          </cell>
          <cell r="AY59">
            <v>2</v>
          </cell>
          <cell r="BB59">
            <v>44.099831639999998</v>
          </cell>
        </row>
        <row r="60">
          <cell r="S60" t="str">
            <v>19690001 Dexus Listed</v>
          </cell>
          <cell r="W60" t="str">
            <v>Office</v>
          </cell>
          <cell r="X60" t="str">
            <v>VIC</v>
          </cell>
          <cell r="Y60" t="str">
            <v>AUS</v>
          </cell>
          <cell r="AQ60">
            <v>104.74863999999999</v>
          </cell>
          <cell r="AY60" t="str">
            <v/>
          </cell>
          <cell r="BB60">
            <v>1196.6249999099998</v>
          </cell>
        </row>
        <row r="61">
          <cell r="S61" t="str">
            <v>19690001 Dexus Listed</v>
          </cell>
          <cell r="W61" t="str">
            <v>Office</v>
          </cell>
          <cell r="X61" t="str">
            <v>VIC</v>
          </cell>
          <cell r="Y61" t="str">
            <v>AUS</v>
          </cell>
          <cell r="AQ61">
            <v>107.39205</v>
          </cell>
          <cell r="AY61">
            <v>2997</v>
          </cell>
          <cell r="BB61">
            <v>300.49999960999997</v>
          </cell>
        </row>
        <row r="62">
          <cell r="S62" t="str">
            <v>19690001 Dexus Listed</v>
          </cell>
          <cell r="W62" t="str">
            <v>Office</v>
          </cell>
          <cell r="X62" t="str">
            <v>VIC</v>
          </cell>
          <cell r="Y62" t="str">
            <v>AUS</v>
          </cell>
          <cell r="AQ62">
            <v>60.122700000000002</v>
          </cell>
          <cell r="AY62">
            <v>240</v>
          </cell>
          <cell r="BB62">
            <v>371.99999943</v>
          </cell>
        </row>
        <row r="63">
          <cell r="S63" t="str">
            <v>19690001 Dexus Listed</v>
          </cell>
          <cell r="W63" t="str">
            <v>Office</v>
          </cell>
          <cell r="X63" t="str">
            <v>VIC</v>
          </cell>
          <cell r="Y63" t="str">
            <v>AUS</v>
          </cell>
          <cell r="AQ63">
            <v>92.209000000000003</v>
          </cell>
          <cell r="AY63">
            <v>436</v>
          </cell>
          <cell r="BB63">
            <v>63.79999999999999</v>
          </cell>
        </row>
        <row r="64">
          <cell r="S64" t="str">
            <v>19690001 Dexus Listed</v>
          </cell>
          <cell r="W64" t="str">
            <v>Office</v>
          </cell>
          <cell r="X64" t="str">
            <v>WA</v>
          </cell>
          <cell r="Y64" t="str">
            <v>AUS</v>
          </cell>
          <cell r="AQ64">
            <v>52.57461</v>
          </cell>
          <cell r="AY64">
            <v>155</v>
          </cell>
          <cell r="BB64">
            <v>250.125</v>
          </cell>
        </row>
        <row r="65">
          <cell r="S65" t="str">
            <v>19690001 Dexus Listed</v>
          </cell>
          <cell r="W65" t="str">
            <v>Office</v>
          </cell>
          <cell r="X65" t="str">
            <v>WA</v>
          </cell>
          <cell r="Y65" t="str">
            <v>AUS</v>
          </cell>
          <cell r="AQ65">
            <v>22.341900000000006</v>
          </cell>
          <cell r="AY65">
            <v>96</v>
          </cell>
          <cell r="BB65">
            <v>48.499999679999995</v>
          </cell>
        </row>
        <row r="66">
          <cell r="S66" t="str">
            <v>19690001 Dexus Listed</v>
          </cell>
          <cell r="W66" t="str">
            <v>Office</v>
          </cell>
          <cell r="X66" t="str">
            <v>WA</v>
          </cell>
          <cell r="Y66" t="str">
            <v>AUS</v>
          </cell>
          <cell r="AQ66">
            <v>47.285820000000008</v>
          </cell>
          <cell r="AY66">
            <v>247</v>
          </cell>
          <cell r="BB66">
            <v>558.00000000000023</v>
          </cell>
        </row>
        <row r="67">
          <cell r="S67" t="str">
            <v>19690001 Dexus Listed</v>
          </cell>
          <cell r="W67" t="str">
            <v>Office</v>
          </cell>
          <cell r="X67" t="str">
            <v>WA</v>
          </cell>
          <cell r="Y67" t="str">
            <v>AUS</v>
          </cell>
          <cell r="AQ67">
            <v>61.423000000000002</v>
          </cell>
          <cell r="AY67">
            <v>663</v>
          </cell>
          <cell r="BB67">
            <v>480.86379999999997</v>
          </cell>
        </row>
        <row r="68">
          <cell r="S68" t="str">
            <v>19690001 Dexus Listed</v>
          </cell>
          <cell r="W68" t="str">
            <v>Office</v>
          </cell>
          <cell r="X68" t="str">
            <v>VIC</v>
          </cell>
          <cell r="Y68" t="str">
            <v>AUS</v>
          </cell>
          <cell r="AQ68" t="str">
            <v/>
          </cell>
          <cell r="AY68">
            <v>940</v>
          </cell>
          <cell r="BB68">
            <v>17.199999999999996</v>
          </cell>
        </row>
        <row r="69">
          <cell r="S69" t="str">
            <v>19690001 Dexus Listed</v>
          </cell>
          <cell r="W69" t="str">
            <v>Industrial</v>
          </cell>
          <cell r="X69" t="str">
            <v>NSW</v>
          </cell>
          <cell r="Y69" t="str">
            <v>AUS</v>
          </cell>
          <cell r="AQ69">
            <v>17.349900000000002</v>
          </cell>
          <cell r="AY69">
            <v>216</v>
          </cell>
          <cell r="BB69">
            <v>198.50000000000003</v>
          </cell>
        </row>
        <row r="70">
          <cell r="S70" t="str">
            <v>19690001 Dexus Listed</v>
          </cell>
          <cell r="W70" t="str">
            <v>Industrial</v>
          </cell>
          <cell r="X70" t="str">
            <v>NSW</v>
          </cell>
          <cell r="Y70" t="str">
            <v>AUS</v>
          </cell>
          <cell r="AQ70">
            <v>9.6280000000000001</v>
          </cell>
          <cell r="AY70">
            <v>54</v>
          </cell>
          <cell r="BB70">
            <v>14.662499999999994</v>
          </cell>
        </row>
        <row r="71">
          <cell r="S71" t="str">
            <v>19690001 Dexus Listed</v>
          </cell>
          <cell r="W71" t="str">
            <v>Industrial</v>
          </cell>
          <cell r="X71" t="str">
            <v>NSW</v>
          </cell>
          <cell r="Y71" t="str">
            <v>AUS</v>
          </cell>
          <cell r="AQ71" t="str">
            <v/>
          </cell>
          <cell r="AY71">
            <v>163</v>
          </cell>
          <cell r="BB71">
            <v>82.000000000000014</v>
          </cell>
        </row>
        <row r="72">
          <cell r="S72" t="str">
            <v>19690001 Dexus Listed</v>
          </cell>
          <cell r="W72" t="str">
            <v>Industrial</v>
          </cell>
          <cell r="X72" t="str">
            <v>NSW</v>
          </cell>
          <cell r="Y72" t="str">
            <v>AUS</v>
          </cell>
          <cell r="AQ72">
            <v>12.9191</v>
          </cell>
          <cell r="AY72">
            <v>299</v>
          </cell>
          <cell r="BB72">
            <v>24.607499829999998</v>
          </cell>
        </row>
        <row r="73">
          <cell r="S73" t="str">
            <v>19690001 Dexus Listed</v>
          </cell>
          <cell r="W73" t="str">
            <v>Industrial</v>
          </cell>
          <cell r="X73" t="str">
            <v>NSW</v>
          </cell>
          <cell r="Y73" t="str">
            <v>AUS</v>
          </cell>
          <cell r="AQ73">
            <v>29.184800000000003</v>
          </cell>
          <cell r="AY73">
            <v>640</v>
          </cell>
          <cell r="BB73">
            <v>91.799999939999935</v>
          </cell>
        </row>
        <row r="74">
          <cell r="S74" t="str">
            <v>19690001 Dexus Listed</v>
          </cell>
          <cell r="W74" t="str">
            <v>Industrial</v>
          </cell>
          <cell r="X74" t="str">
            <v>NSW</v>
          </cell>
          <cell r="Y74" t="str">
            <v>AUS</v>
          </cell>
          <cell r="AQ74">
            <v>18.835799999999999</v>
          </cell>
          <cell r="AY74" t="str">
            <v/>
          </cell>
          <cell r="BB74">
            <v>59.414999989999991</v>
          </cell>
        </row>
        <row r="75">
          <cell r="S75" t="str">
            <v>19690001 Dexus Listed</v>
          </cell>
          <cell r="W75" t="str">
            <v>Industrial</v>
          </cell>
          <cell r="X75" t="str">
            <v>NSW</v>
          </cell>
          <cell r="Y75" t="str">
            <v>AUS</v>
          </cell>
          <cell r="AQ75">
            <v>16.914999999999999</v>
          </cell>
          <cell r="AY75">
            <v>144</v>
          </cell>
          <cell r="BB75">
            <v>26.010000049999999</v>
          </cell>
        </row>
        <row r="76">
          <cell r="S76" t="str">
            <v>19690001 Dexus Listed</v>
          </cell>
          <cell r="W76" t="str">
            <v>Industrial</v>
          </cell>
          <cell r="X76" t="str">
            <v>NSW</v>
          </cell>
          <cell r="Y76" t="str">
            <v>AUS</v>
          </cell>
          <cell r="AQ76">
            <v>19.214149999999997</v>
          </cell>
          <cell r="AY76">
            <v>401</v>
          </cell>
          <cell r="BB76">
            <v>67.5</v>
          </cell>
        </row>
        <row r="77">
          <cell r="S77" t="str">
            <v>19690001 Dexus Listed</v>
          </cell>
          <cell r="W77" t="str">
            <v>Industrial</v>
          </cell>
          <cell r="X77" t="str">
            <v>NSW</v>
          </cell>
          <cell r="Y77" t="str">
            <v>AUS</v>
          </cell>
          <cell r="AQ77">
            <v>30.7578</v>
          </cell>
          <cell r="AY77">
            <v>266</v>
          </cell>
          <cell r="BB77">
            <v>49.725000040000005</v>
          </cell>
        </row>
        <row r="78">
          <cell r="S78" t="str">
            <v>19690001 Dexus Listed</v>
          </cell>
          <cell r="W78" t="str">
            <v>Industrial</v>
          </cell>
          <cell r="X78" t="str">
            <v>NSW</v>
          </cell>
          <cell r="Y78" t="str">
            <v>AUS</v>
          </cell>
          <cell r="AQ78">
            <v>19.364900000000002</v>
          </cell>
          <cell r="AY78">
            <v>92</v>
          </cell>
          <cell r="BB78">
            <v>19.175999859999997</v>
          </cell>
        </row>
        <row r="79">
          <cell r="S79" t="str">
            <v>19690001 Dexus Listed</v>
          </cell>
          <cell r="W79" t="str">
            <v>Industrial</v>
          </cell>
          <cell r="X79" t="str">
            <v>NSW</v>
          </cell>
          <cell r="Y79" t="str">
            <v>AUS</v>
          </cell>
          <cell r="AQ79">
            <v>23.352</v>
          </cell>
          <cell r="AY79">
            <v>111</v>
          </cell>
          <cell r="BB79">
            <v>21.088499859999995</v>
          </cell>
        </row>
        <row r="80">
          <cell r="S80" t="str">
            <v>19690001 Dexus Listed</v>
          </cell>
          <cell r="W80" t="str">
            <v>Industrial</v>
          </cell>
          <cell r="X80" t="str">
            <v>NSW</v>
          </cell>
          <cell r="Y80" t="str">
            <v>AUS</v>
          </cell>
          <cell r="AQ80">
            <v>18.247199999999996</v>
          </cell>
          <cell r="AY80">
            <v>150</v>
          </cell>
          <cell r="BB80">
            <v>17.416499959999992</v>
          </cell>
        </row>
        <row r="81">
          <cell r="S81" t="str">
            <v>19690001 Dexus Listed</v>
          </cell>
          <cell r="W81" t="str">
            <v>Industrial</v>
          </cell>
          <cell r="X81" t="str">
            <v>NSW</v>
          </cell>
          <cell r="Y81" t="str">
            <v>AUS</v>
          </cell>
          <cell r="AQ81">
            <v>5.4649999999999999</v>
          </cell>
          <cell r="AY81">
            <v>34</v>
          </cell>
          <cell r="BB81">
            <v>4.9215000999999994</v>
          </cell>
        </row>
        <row r="82">
          <cell r="S82" t="str">
            <v>19690001 Dexus Listed</v>
          </cell>
          <cell r="W82" t="str">
            <v>Industrial</v>
          </cell>
          <cell r="X82" t="str">
            <v>NSW</v>
          </cell>
          <cell r="Y82" t="str">
            <v>AUS</v>
          </cell>
          <cell r="AQ82">
            <v>18.654</v>
          </cell>
          <cell r="AY82">
            <v>84</v>
          </cell>
          <cell r="BB82">
            <v>16.779000200000002</v>
          </cell>
        </row>
        <row r="83">
          <cell r="S83" t="str">
            <v>19690001 Dexus Listed</v>
          </cell>
          <cell r="W83" t="str">
            <v>Industrial</v>
          </cell>
          <cell r="X83" t="str">
            <v>NSW</v>
          </cell>
          <cell r="Y83" t="str">
            <v>AUS</v>
          </cell>
          <cell r="AQ83">
            <v>17.859099999999998</v>
          </cell>
          <cell r="AY83">
            <v>242</v>
          </cell>
          <cell r="BB83">
            <v>18.359999779999999</v>
          </cell>
        </row>
        <row r="84">
          <cell r="S84" t="str">
            <v>19690001 Dexus Listed</v>
          </cell>
          <cell r="W84" t="str">
            <v>Industrial</v>
          </cell>
          <cell r="X84" t="str">
            <v>NSW</v>
          </cell>
          <cell r="Y84" t="str">
            <v>AUS</v>
          </cell>
          <cell r="AQ84">
            <v>13.433300000000001</v>
          </cell>
          <cell r="AY84">
            <v>200</v>
          </cell>
          <cell r="BB84">
            <v>12.163500069999998</v>
          </cell>
        </row>
        <row r="85">
          <cell r="S85" t="str">
            <v>19690001 Dexus Listed</v>
          </cell>
          <cell r="W85" t="str">
            <v>Industrial</v>
          </cell>
          <cell r="X85" t="str">
            <v>NSW</v>
          </cell>
          <cell r="Y85" t="str">
            <v>AUS</v>
          </cell>
          <cell r="AQ85">
            <v>1.8595999999999999</v>
          </cell>
          <cell r="AY85">
            <v>24</v>
          </cell>
          <cell r="BB85">
            <v>5.1510000299999996</v>
          </cell>
        </row>
        <row r="86">
          <cell r="S86" t="str">
            <v>19690001 Dexus Listed</v>
          </cell>
          <cell r="W86" t="str">
            <v>Industrial</v>
          </cell>
          <cell r="X86" t="str">
            <v>NSW</v>
          </cell>
          <cell r="Y86" t="str">
            <v>AUS</v>
          </cell>
          <cell r="AQ86">
            <v>17.298000000000002</v>
          </cell>
          <cell r="AY86">
            <v>243</v>
          </cell>
          <cell r="BB86">
            <v>17.926499960000001</v>
          </cell>
        </row>
        <row r="87">
          <cell r="S87" t="str">
            <v>19690001 Dexus Listed</v>
          </cell>
          <cell r="W87" t="str">
            <v>Industrial</v>
          </cell>
          <cell r="X87" t="str">
            <v>NSW</v>
          </cell>
          <cell r="Y87" t="str">
            <v>AUS</v>
          </cell>
          <cell r="AQ87">
            <v>17.003900000000002</v>
          </cell>
          <cell r="AY87">
            <v>62</v>
          </cell>
          <cell r="BB87">
            <v>51.699999999999996</v>
          </cell>
        </row>
        <row r="88">
          <cell r="S88" t="str">
            <v>19690001 Dexus Listed</v>
          </cell>
          <cell r="W88" t="str">
            <v>Industrial</v>
          </cell>
          <cell r="X88" t="str">
            <v>NSW</v>
          </cell>
          <cell r="Y88" t="str">
            <v>AUS</v>
          </cell>
          <cell r="AQ88">
            <v>1.8092999999999999</v>
          </cell>
          <cell r="AY88">
            <v>38</v>
          </cell>
          <cell r="BB88">
            <v>2.0910000599999998</v>
          </cell>
        </row>
        <row r="89">
          <cell r="S89" t="str">
            <v>19690001 Dexus Listed</v>
          </cell>
          <cell r="W89" t="str">
            <v>Industrial</v>
          </cell>
          <cell r="X89" t="str">
            <v>NSW</v>
          </cell>
          <cell r="Y89" t="str">
            <v>AUS</v>
          </cell>
          <cell r="AQ89">
            <v>6.1888000000000005</v>
          </cell>
          <cell r="AY89">
            <v>49</v>
          </cell>
          <cell r="BB89">
            <v>6.8849998299999999</v>
          </cell>
        </row>
        <row r="90">
          <cell r="S90" t="str">
            <v>19690001 Dexus Listed</v>
          </cell>
          <cell r="W90" t="str">
            <v>Industrial</v>
          </cell>
          <cell r="X90" t="str">
            <v>NSW</v>
          </cell>
          <cell r="Y90" t="str">
            <v>AUS</v>
          </cell>
          <cell r="AQ90">
            <v>10.105399999999999</v>
          </cell>
          <cell r="AY90">
            <v>47</v>
          </cell>
          <cell r="BB90">
            <v>10.378500009999998</v>
          </cell>
        </row>
        <row r="91">
          <cell r="S91" t="str">
            <v>19690001 Dexus Listed</v>
          </cell>
          <cell r="W91" t="str">
            <v>Industrial</v>
          </cell>
          <cell r="X91" t="str">
            <v>NSW</v>
          </cell>
          <cell r="Y91" t="str">
            <v>AUS</v>
          </cell>
          <cell r="AQ91">
            <v>20.755400000000002</v>
          </cell>
          <cell r="AY91">
            <v>83</v>
          </cell>
          <cell r="BB91">
            <v>36.719999919999999</v>
          </cell>
        </row>
        <row r="92">
          <cell r="S92" t="str">
            <v>19690001 Dexus Listed</v>
          </cell>
          <cell r="W92" t="str">
            <v>Industrial</v>
          </cell>
          <cell r="X92" t="str">
            <v>NSW</v>
          </cell>
          <cell r="Y92" t="str">
            <v>AUS</v>
          </cell>
          <cell r="AQ92">
            <v>36.151499999999999</v>
          </cell>
          <cell r="AY92">
            <v>326</v>
          </cell>
          <cell r="BB92">
            <v>80.599999759999989</v>
          </cell>
        </row>
        <row r="93">
          <cell r="S93" t="str">
            <v>19690001 Dexus Listed</v>
          </cell>
          <cell r="W93" t="str">
            <v>Industrial</v>
          </cell>
          <cell r="X93" t="str">
            <v>NSW</v>
          </cell>
          <cell r="Y93" t="str">
            <v>AUS</v>
          </cell>
          <cell r="AQ93">
            <v>8.0649999999999995</v>
          </cell>
          <cell r="AY93">
            <v>71</v>
          </cell>
          <cell r="BB93">
            <v>17.600000149999996</v>
          </cell>
        </row>
        <row r="94">
          <cell r="S94" t="str">
            <v>19690001 Dexus Listed</v>
          </cell>
          <cell r="W94" t="str">
            <v>Industrial</v>
          </cell>
          <cell r="X94" t="str">
            <v>NSW</v>
          </cell>
          <cell r="Y94" t="str">
            <v>AUS</v>
          </cell>
          <cell r="AQ94">
            <v>33.938400000000001</v>
          </cell>
          <cell r="AY94">
            <v>184</v>
          </cell>
          <cell r="BB94">
            <v>65.249999799999998</v>
          </cell>
        </row>
        <row r="95">
          <cell r="S95" t="str">
            <v>19690001 Dexus Listed</v>
          </cell>
          <cell r="W95" t="str">
            <v>Industrial</v>
          </cell>
          <cell r="X95" t="str">
            <v>NSW</v>
          </cell>
          <cell r="Y95" t="str">
            <v>AUS</v>
          </cell>
          <cell r="AQ95">
            <v>10.121700000000001</v>
          </cell>
          <cell r="AY95">
            <v>60</v>
          </cell>
          <cell r="BB95">
            <v>18.400000159999994</v>
          </cell>
        </row>
        <row r="96">
          <cell r="S96" t="str">
            <v>19690001 Dexus Listed</v>
          </cell>
          <cell r="W96" t="str">
            <v>Industrial</v>
          </cell>
          <cell r="X96" t="str">
            <v>NSW</v>
          </cell>
          <cell r="Y96" t="str">
            <v>AUS</v>
          </cell>
          <cell r="AQ96">
            <v>27.131599999999999</v>
          </cell>
          <cell r="AY96">
            <v>168</v>
          </cell>
          <cell r="BB96">
            <v>52.000000100000001</v>
          </cell>
        </row>
        <row r="97">
          <cell r="S97" t="str">
            <v>19690001 Dexus Listed</v>
          </cell>
          <cell r="W97" t="str">
            <v>Industrial</v>
          </cell>
          <cell r="X97" t="str">
            <v>NSW</v>
          </cell>
          <cell r="Y97" t="str">
            <v>AUS</v>
          </cell>
          <cell r="AQ97">
            <v>6.7651000000000003</v>
          </cell>
          <cell r="AY97">
            <v>33</v>
          </cell>
          <cell r="BB97">
            <v>12.175000110000001</v>
          </cell>
        </row>
        <row r="98">
          <cell r="S98" t="str">
            <v>19690001 Dexus Listed</v>
          </cell>
          <cell r="W98" t="str">
            <v>Industrial</v>
          </cell>
          <cell r="X98" t="str">
            <v>NSW</v>
          </cell>
          <cell r="Y98" t="str">
            <v>AUS</v>
          </cell>
          <cell r="AQ98">
            <v>69.257300000000001</v>
          </cell>
          <cell r="AY98">
            <v>484</v>
          </cell>
          <cell r="BB98">
            <v>94.604999789999994</v>
          </cell>
        </row>
        <row r="99">
          <cell r="S99" t="str">
            <v>19690001 Dexus Listed</v>
          </cell>
          <cell r="W99" t="str">
            <v>Industrial</v>
          </cell>
          <cell r="X99" t="str">
            <v>NSW</v>
          </cell>
          <cell r="Y99" t="str">
            <v>AUS</v>
          </cell>
          <cell r="AQ99">
            <v>30.3675</v>
          </cell>
          <cell r="AY99">
            <v>384</v>
          </cell>
          <cell r="BB99">
            <v>73.694999890000005</v>
          </cell>
        </row>
        <row r="100">
          <cell r="S100" t="str">
            <v>19690001 Dexus Listed</v>
          </cell>
          <cell r="W100" t="str">
            <v>Industrial</v>
          </cell>
          <cell r="X100" t="str">
            <v>NSW</v>
          </cell>
          <cell r="Y100" t="str">
            <v>AUS</v>
          </cell>
          <cell r="AQ100">
            <v>25.773899999999998</v>
          </cell>
          <cell r="AY100">
            <v>686</v>
          </cell>
          <cell r="BB100">
            <v>76.5</v>
          </cell>
        </row>
        <row r="101">
          <cell r="S101" t="str">
            <v>19690001 Dexus Listed</v>
          </cell>
          <cell r="W101" t="str">
            <v>Industrial</v>
          </cell>
          <cell r="X101" t="str">
            <v>NSW</v>
          </cell>
          <cell r="Y101" t="str">
            <v>AUS</v>
          </cell>
          <cell r="AQ101">
            <v>14.255000000000001</v>
          </cell>
          <cell r="AY101">
            <v>270</v>
          </cell>
          <cell r="BB101">
            <v>24.480000050000005</v>
          </cell>
        </row>
        <row r="102">
          <cell r="S102" t="str">
            <v>19690001 Dexus Listed</v>
          </cell>
          <cell r="W102" t="str">
            <v>Industrial</v>
          </cell>
          <cell r="X102" t="str">
            <v>NSW</v>
          </cell>
          <cell r="Y102" t="str">
            <v>AUS</v>
          </cell>
          <cell r="AQ102">
            <v>17.276700000000002</v>
          </cell>
          <cell r="AY102">
            <v>290</v>
          </cell>
          <cell r="BB102">
            <v>35.776500329999998</v>
          </cell>
        </row>
        <row r="103">
          <cell r="S103" t="str">
            <v>19690001 Dexus Listed</v>
          </cell>
          <cell r="W103" t="str">
            <v>Industrial</v>
          </cell>
          <cell r="X103" t="str">
            <v>NSW</v>
          </cell>
          <cell r="Y103" t="str">
            <v>AUS</v>
          </cell>
          <cell r="AQ103" t="str">
            <v/>
          </cell>
          <cell r="AY103" t="str">
            <v/>
          </cell>
          <cell r="BB103" t="str">
            <v/>
          </cell>
        </row>
        <row r="104">
          <cell r="S104" t="str">
            <v>19690001 Dexus Listed</v>
          </cell>
          <cell r="W104" t="str">
            <v>Industrial</v>
          </cell>
          <cell r="X104" t="str">
            <v>NSW</v>
          </cell>
          <cell r="Y104" t="str">
            <v>AUS</v>
          </cell>
          <cell r="AQ104">
            <v>57.325900000000004</v>
          </cell>
          <cell r="AY104" t="str">
            <v/>
          </cell>
          <cell r="BB104">
            <v>142.0349999</v>
          </cell>
        </row>
        <row r="105">
          <cell r="S105" t="str">
            <v>19690001 Dexus Listed</v>
          </cell>
          <cell r="W105" t="str">
            <v>Industrial</v>
          </cell>
          <cell r="X105" t="str">
            <v>NSW</v>
          </cell>
          <cell r="Y105" t="str">
            <v>AUS</v>
          </cell>
          <cell r="AQ105">
            <v>19.795400000000001</v>
          </cell>
          <cell r="AY105">
            <v>150</v>
          </cell>
          <cell r="BB105">
            <v>70.38</v>
          </cell>
        </row>
        <row r="106">
          <cell r="S106" t="str">
            <v>19690001 Dexus Listed</v>
          </cell>
          <cell r="W106" t="str">
            <v>Industrial</v>
          </cell>
          <cell r="X106" t="str">
            <v>QLD</v>
          </cell>
          <cell r="Y106" t="str">
            <v>AUS</v>
          </cell>
          <cell r="AQ106">
            <v>17.704000000000001</v>
          </cell>
          <cell r="AY106">
            <v>100</v>
          </cell>
          <cell r="BB106">
            <v>14.178000099999997</v>
          </cell>
        </row>
        <row r="107">
          <cell r="S107" t="str">
            <v>19690001 Dexus Listed</v>
          </cell>
          <cell r="W107" t="str">
            <v>Industrial</v>
          </cell>
          <cell r="X107" t="str">
            <v>QLD</v>
          </cell>
          <cell r="Y107" t="str">
            <v>AUS</v>
          </cell>
          <cell r="AQ107">
            <v>13.315</v>
          </cell>
          <cell r="AY107" t="str">
            <v/>
          </cell>
          <cell r="BB107">
            <v>17.084999950000004</v>
          </cell>
        </row>
        <row r="108">
          <cell r="S108" t="str">
            <v>19690001 Dexus Listed</v>
          </cell>
          <cell r="W108" t="str">
            <v>Industrial</v>
          </cell>
          <cell r="X108" t="str">
            <v>QLD</v>
          </cell>
          <cell r="Y108" t="str">
            <v>AUS</v>
          </cell>
          <cell r="AQ108">
            <v>11.97</v>
          </cell>
          <cell r="AY108">
            <v>180</v>
          </cell>
          <cell r="BB108">
            <v>35.1</v>
          </cell>
        </row>
        <row r="109">
          <cell r="S109" t="str">
            <v>19690001 Dexus Listed</v>
          </cell>
          <cell r="W109" t="str">
            <v>Industrial</v>
          </cell>
          <cell r="X109" t="str">
            <v>QLD</v>
          </cell>
          <cell r="Y109" t="str">
            <v>AUS</v>
          </cell>
          <cell r="AQ109">
            <v>0.23900000000000002</v>
          </cell>
          <cell r="AY109" t="str">
            <v/>
          </cell>
          <cell r="BB109">
            <v>3</v>
          </cell>
        </row>
        <row r="110">
          <cell r="S110" t="str">
            <v>19690001 Dexus Listed</v>
          </cell>
          <cell r="W110" t="str">
            <v>Industrial</v>
          </cell>
          <cell r="X110" t="str">
            <v>QLD</v>
          </cell>
          <cell r="Y110" t="str">
            <v>AUS</v>
          </cell>
          <cell r="AQ110">
            <v>9.6050000000000004</v>
          </cell>
          <cell r="AY110" t="str">
            <v/>
          </cell>
          <cell r="BB110">
            <v>101.5</v>
          </cell>
        </row>
        <row r="111">
          <cell r="S111" t="str">
            <v>19690001 Dexus Listed</v>
          </cell>
          <cell r="W111" t="str">
            <v>Industrial</v>
          </cell>
          <cell r="X111" t="str">
            <v>QLD</v>
          </cell>
          <cell r="Y111" t="str">
            <v>AUS</v>
          </cell>
          <cell r="AQ111" t="str">
            <v/>
          </cell>
          <cell r="AY111" t="str">
            <v/>
          </cell>
          <cell r="BB111">
            <v>23</v>
          </cell>
        </row>
        <row r="112">
          <cell r="S112" t="str">
            <v>19690001 Dexus Listed</v>
          </cell>
          <cell r="W112" t="str">
            <v>Industrial</v>
          </cell>
          <cell r="X112" t="str">
            <v>QLD</v>
          </cell>
          <cell r="Y112" t="str">
            <v>AUS</v>
          </cell>
          <cell r="AQ112">
            <v>23.135999999999999</v>
          </cell>
          <cell r="AY112" t="str">
            <v/>
          </cell>
          <cell r="BB112">
            <v>25.100000120000001</v>
          </cell>
        </row>
        <row r="113">
          <cell r="S113" t="str">
            <v>19690001 Dexus Listed</v>
          </cell>
          <cell r="W113" t="str">
            <v>Industrial</v>
          </cell>
          <cell r="X113" t="str">
            <v>QLD</v>
          </cell>
          <cell r="Y113" t="str">
            <v>AUS</v>
          </cell>
          <cell r="AQ113">
            <v>55.239000000000004</v>
          </cell>
          <cell r="AY113" t="str">
            <v/>
          </cell>
          <cell r="BB113">
            <v>68.849999969999999</v>
          </cell>
        </row>
        <row r="114">
          <cell r="S114" t="str">
            <v>19690001 Dexus Listed</v>
          </cell>
          <cell r="W114" t="str">
            <v>Industrial</v>
          </cell>
          <cell r="X114" t="str">
            <v>SA</v>
          </cell>
          <cell r="Y114" t="str">
            <v>AUS</v>
          </cell>
          <cell r="AQ114">
            <v>73.171199999999999</v>
          </cell>
          <cell r="AY114" t="str">
            <v/>
          </cell>
          <cell r="BB114">
            <v>16.319999970000001</v>
          </cell>
        </row>
        <row r="115">
          <cell r="S115" t="str">
            <v>19690001 Dexus Listed</v>
          </cell>
          <cell r="W115" t="str">
            <v>Industrial</v>
          </cell>
          <cell r="X115" t="str">
            <v>VIC</v>
          </cell>
          <cell r="Y115" t="str">
            <v>AUS</v>
          </cell>
          <cell r="AQ115">
            <v>40.554000000000002</v>
          </cell>
          <cell r="AY115">
            <v>191</v>
          </cell>
          <cell r="BB115">
            <v>40.800000059999995</v>
          </cell>
        </row>
        <row r="116">
          <cell r="S116" t="str">
            <v>19690001 Dexus Listed</v>
          </cell>
          <cell r="W116" t="str">
            <v>Industrial</v>
          </cell>
          <cell r="X116" t="str">
            <v>VIC</v>
          </cell>
          <cell r="Y116" t="str">
            <v>AUS</v>
          </cell>
          <cell r="AQ116">
            <v>18.644000000000002</v>
          </cell>
          <cell r="AY116">
            <v>12</v>
          </cell>
          <cell r="BB116">
            <v>16.31999991</v>
          </cell>
        </row>
        <row r="117">
          <cell r="S117" t="str">
            <v>19690001 Dexus Listed</v>
          </cell>
          <cell r="W117" t="str">
            <v>Industrial</v>
          </cell>
          <cell r="X117" t="str">
            <v>VIC</v>
          </cell>
          <cell r="Y117" t="str">
            <v>AUS</v>
          </cell>
          <cell r="AQ117">
            <v>78.650800000000004</v>
          </cell>
          <cell r="AY117">
            <v>191</v>
          </cell>
          <cell r="BB117">
            <v>76.193999980000001</v>
          </cell>
        </row>
        <row r="118">
          <cell r="S118" t="str">
            <v>19690001 Dexus Listed</v>
          </cell>
          <cell r="W118" t="str">
            <v>Industrial</v>
          </cell>
          <cell r="X118" t="str">
            <v>VIC</v>
          </cell>
          <cell r="Y118" t="str">
            <v>AUS</v>
          </cell>
          <cell r="AQ118">
            <v>52.978000000000002</v>
          </cell>
          <cell r="AY118">
            <v>275</v>
          </cell>
          <cell r="BB118">
            <v>44.624999769999995</v>
          </cell>
        </row>
        <row r="119">
          <cell r="S119" t="str">
            <v>19690001 Dexus Listed</v>
          </cell>
          <cell r="W119" t="str">
            <v>Industrial</v>
          </cell>
          <cell r="X119" t="str">
            <v>VIC</v>
          </cell>
          <cell r="Y119" t="str">
            <v>AUS</v>
          </cell>
          <cell r="AQ119">
            <v>117.294</v>
          </cell>
          <cell r="AY119">
            <v>122</v>
          </cell>
          <cell r="BB119">
            <v>27.030000019999999</v>
          </cell>
        </row>
        <row r="120">
          <cell r="S120" t="str">
            <v>19690001 Dexus Listed</v>
          </cell>
          <cell r="W120" t="str">
            <v>Industrial</v>
          </cell>
          <cell r="X120" t="str">
            <v>VIC</v>
          </cell>
          <cell r="Y120" t="str">
            <v>AUS</v>
          </cell>
          <cell r="AQ120" t="str">
            <v/>
          </cell>
          <cell r="AY120" t="str">
            <v/>
          </cell>
          <cell r="BB120">
            <v>5.0775001910455604</v>
          </cell>
        </row>
        <row r="121">
          <cell r="S121" t="str">
            <v>19690001 Dexus Listed</v>
          </cell>
          <cell r="W121" t="str">
            <v>Industrial</v>
          </cell>
          <cell r="X121" t="str">
            <v>VIC</v>
          </cell>
          <cell r="Y121" t="str">
            <v>AUS</v>
          </cell>
          <cell r="AQ121">
            <v>13.0083</v>
          </cell>
          <cell r="AY121" t="str">
            <v/>
          </cell>
          <cell r="BB121">
            <v>6.2730000299999977</v>
          </cell>
        </row>
        <row r="122">
          <cell r="S122" t="str">
            <v>19690001 Dexus Listed</v>
          </cell>
          <cell r="W122" t="str">
            <v>Industrial</v>
          </cell>
          <cell r="X122" t="str">
            <v>VIC</v>
          </cell>
          <cell r="Y122" t="str">
            <v>AUS</v>
          </cell>
          <cell r="AQ122">
            <v>17.47</v>
          </cell>
          <cell r="AY122" t="str">
            <v/>
          </cell>
          <cell r="BB122">
            <v>8.4149996899999984</v>
          </cell>
        </row>
        <row r="123">
          <cell r="S123" t="str">
            <v>19690001 Dexus Listed</v>
          </cell>
          <cell r="W123" t="str">
            <v>Industrial</v>
          </cell>
          <cell r="X123" t="str">
            <v>VIC</v>
          </cell>
          <cell r="Y123" t="str">
            <v>AUS</v>
          </cell>
          <cell r="AQ123">
            <v>7.9551999999999996</v>
          </cell>
          <cell r="AY123" t="str">
            <v/>
          </cell>
          <cell r="BB123">
            <v>3.8760000399999996</v>
          </cell>
        </row>
        <row r="124">
          <cell r="S124" t="str">
            <v>19690001 Dexus Listed</v>
          </cell>
          <cell r="W124" t="str">
            <v>Industrial</v>
          </cell>
          <cell r="X124" t="str">
            <v>VIC</v>
          </cell>
          <cell r="Y124" t="str">
            <v>AUS</v>
          </cell>
          <cell r="AQ124">
            <v>45.493400000000001</v>
          </cell>
          <cell r="AY124" t="str">
            <v/>
          </cell>
          <cell r="BB124">
            <v>18.806249979999997</v>
          </cell>
        </row>
        <row r="125">
          <cell r="S125" t="str">
            <v>19690001 Dexus Listed</v>
          </cell>
          <cell r="W125" t="str">
            <v>Industrial</v>
          </cell>
          <cell r="X125" t="str">
            <v>VIC</v>
          </cell>
          <cell r="Y125" t="str">
            <v>AUS</v>
          </cell>
          <cell r="AQ125">
            <v>42.954000000000001</v>
          </cell>
          <cell r="AY125" t="str">
            <v/>
          </cell>
          <cell r="BB125">
            <v>48.45000001999999</v>
          </cell>
        </row>
        <row r="126">
          <cell r="S126" t="str">
            <v>19690001 Dexus Listed</v>
          </cell>
          <cell r="W126" t="str">
            <v>Industrial</v>
          </cell>
          <cell r="X126" t="str">
            <v>VIC</v>
          </cell>
          <cell r="Y126" t="str">
            <v>AUS</v>
          </cell>
          <cell r="AQ126">
            <v>15.662000000000001</v>
          </cell>
          <cell r="AY126" t="str">
            <v/>
          </cell>
          <cell r="BB126">
            <v>15.810000049999998</v>
          </cell>
        </row>
        <row r="127">
          <cell r="S127" t="str">
            <v>19690001 Dexus Listed</v>
          </cell>
          <cell r="W127" t="str">
            <v>Industrial</v>
          </cell>
          <cell r="X127" t="str">
            <v>VIC</v>
          </cell>
          <cell r="Y127" t="str">
            <v>AUS</v>
          </cell>
          <cell r="AQ127">
            <v>13.801</v>
          </cell>
          <cell r="AY127" t="str">
            <v/>
          </cell>
          <cell r="BB127">
            <v>6.566250150000001</v>
          </cell>
        </row>
        <row r="128">
          <cell r="S128" t="str">
            <v>19690001 Dexus Listed</v>
          </cell>
          <cell r="W128" t="str">
            <v>Industrial</v>
          </cell>
          <cell r="X128" t="str">
            <v>VIC</v>
          </cell>
          <cell r="Y128" t="str">
            <v>AUS</v>
          </cell>
          <cell r="AQ128">
            <v>11.886000000000001</v>
          </cell>
          <cell r="AY128" t="str">
            <v/>
          </cell>
          <cell r="BB128">
            <v>5.8649999500000005</v>
          </cell>
        </row>
        <row r="129">
          <cell r="S129" t="str">
            <v>19690001 Dexus Listed</v>
          </cell>
          <cell r="W129" t="str">
            <v>Industrial</v>
          </cell>
          <cell r="X129" t="str">
            <v>VIC</v>
          </cell>
          <cell r="Y129" t="str">
            <v>AUS</v>
          </cell>
          <cell r="AQ129">
            <v>21.893000000000001</v>
          </cell>
          <cell r="AY129">
            <v>190</v>
          </cell>
          <cell r="BB129">
            <v>23.714999990000003</v>
          </cell>
        </row>
        <row r="130">
          <cell r="S130" t="str">
            <v>19690001 Dexus Listed</v>
          </cell>
          <cell r="W130" t="str">
            <v>Industrial</v>
          </cell>
          <cell r="X130" t="str">
            <v>VIC</v>
          </cell>
          <cell r="Y130" t="str">
            <v>AUS</v>
          </cell>
          <cell r="AQ130">
            <v>11.233000000000001</v>
          </cell>
          <cell r="AY130">
            <v>62</v>
          </cell>
          <cell r="BB130">
            <v>12.08700011</v>
          </cell>
        </row>
        <row r="131">
          <cell r="S131" t="str">
            <v>19690001 Dexus Listed</v>
          </cell>
          <cell r="W131" t="str">
            <v>Industrial</v>
          </cell>
          <cell r="X131" t="str">
            <v>VIC</v>
          </cell>
          <cell r="Y131" t="str">
            <v>AUS</v>
          </cell>
          <cell r="AQ131">
            <v>15.904</v>
          </cell>
          <cell r="AY131" t="str">
            <v/>
          </cell>
          <cell r="BB131">
            <v>19.125</v>
          </cell>
        </row>
        <row r="132">
          <cell r="S132" t="str">
            <v>19690001 Dexus Listed</v>
          </cell>
          <cell r="W132" t="str">
            <v>Industrial</v>
          </cell>
          <cell r="X132" t="str">
            <v>VIC</v>
          </cell>
          <cell r="Y132" t="str">
            <v>AUS</v>
          </cell>
          <cell r="AQ132">
            <v>20.2867</v>
          </cell>
          <cell r="AY132">
            <v>72</v>
          </cell>
          <cell r="BB132">
            <v>9.7537498100000004</v>
          </cell>
        </row>
        <row r="133">
          <cell r="S133" t="str">
            <v>19690001 Dexus Listed</v>
          </cell>
          <cell r="W133" t="str">
            <v>Industrial</v>
          </cell>
          <cell r="X133" t="str">
            <v>VIC</v>
          </cell>
          <cell r="Y133" t="str">
            <v>AUS</v>
          </cell>
          <cell r="AQ133">
            <v>20.864000000000001</v>
          </cell>
          <cell r="AY133">
            <v>88</v>
          </cell>
          <cell r="BB133">
            <v>21.675000189999995</v>
          </cell>
        </row>
        <row r="134">
          <cell r="S134" t="str">
            <v>19690001 Dexus Listed</v>
          </cell>
          <cell r="W134" t="str">
            <v>Industrial</v>
          </cell>
          <cell r="X134" t="str">
            <v>VIC</v>
          </cell>
          <cell r="Y134" t="str">
            <v>AUS</v>
          </cell>
          <cell r="AQ134">
            <v>25.685000000000002</v>
          </cell>
          <cell r="AY134">
            <v>110</v>
          </cell>
          <cell r="BB134">
            <v>28.942500119999995</v>
          </cell>
        </row>
        <row r="135">
          <cell r="S135" t="str">
            <v>19690001 Dexus Listed</v>
          </cell>
          <cell r="W135" t="str">
            <v>Industrial</v>
          </cell>
          <cell r="X135" t="str">
            <v>VIC</v>
          </cell>
          <cell r="Y135" t="str">
            <v>AUS</v>
          </cell>
          <cell r="AQ135">
            <v>21.888000000000002</v>
          </cell>
          <cell r="AY135">
            <v>166</v>
          </cell>
          <cell r="BB135">
            <v>26.519999990000002</v>
          </cell>
        </row>
        <row r="136">
          <cell r="S136" t="str">
            <v>19690001 Dexus Listed</v>
          </cell>
          <cell r="W136" t="str">
            <v>Industrial</v>
          </cell>
          <cell r="X136" t="str">
            <v>VIC</v>
          </cell>
          <cell r="Y136" t="str">
            <v>AUS</v>
          </cell>
          <cell r="AQ136">
            <v>7.298</v>
          </cell>
          <cell r="AY136">
            <v>40</v>
          </cell>
          <cell r="BB136">
            <v>27.794999999999998</v>
          </cell>
        </row>
        <row r="137">
          <cell r="S137" t="str">
            <v>19690001 Dexus Listed</v>
          </cell>
          <cell r="W137" t="str">
            <v>Industrial</v>
          </cell>
          <cell r="X137" t="str">
            <v>VIC</v>
          </cell>
          <cell r="Y137" t="str">
            <v>AUS</v>
          </cell>
          <cell r="AQ137">
            <v>18.855</v>
          </cell>
          <cell r="AY137">
            <v>250</v>
          </cell>
          <cell r="BB137">
            <v>19.532999999999998</v>
          </cell>
        </row>
        <row r="138">
          <cell r="S138" t="str">
            <v>19690001 Dexus Listed</v>
          </cell>
          <cell r="W138" t="str">
            <v>Industrial</v>
          </cell>
          <cell r="X138" t="str">
            <v>VIC</v>
          </cell>
          <cell r="Y138" t="str">
            <v>AUS</v>
          </cell>
          <cell r="AQ138">
            <v>8.3780000000000001</v>
          </cell>
          <cell r="AY138">
            <v>45</v>
          </cell>
          <cell r="BB138">
            <v>9.3457499999999971</v>
          </cell>
        </row>
        <row r="139">
          <cell r="S139" t="str">
            <v>19690001 Dexus Listed</v>
          </cell>
          <cell r="W139" t="str">
            <v>Industrial</v>
          </cell>
          <cell r="X139" t="str">
            <v>VIC</v>
          </cell>
          <cell r="Y139" t="str">
            <v>AUS</v>
          </cell>
          <cell r="AQ139">
            <v>26.61</v>
          </cell>
          <cell r="AY139">
            <v>50</v>
          </cell>
          <cell r="BB139">
            <v>27.284999999999993</v>
          </cell>
        </row>
        <row r="140">
          <cell r="S140" t="str">
            <v>19690001 Dexus Listed</v>
          </cell>
          <cell r="W140" t="str">
            <v>Industrial</v>
          </cell>
          <cell r="X140" t="str">
            <v>VIC</v>
          </cell>
          <cell r="Y140" t="str">
            <v>AUS</v>
          </cell>
          <cell r="AQ140">
            <v>9.18</v>
          </cell>
          <cell r="AY140" t="str">
            <v/>
          </cell>
          <cell r="BB140">
            <v>9.9450000000000003</v>
          </cell>
        </row>
        <row r="141">
          <cell r="S141" t="str">
            <v>19690001 Dexus Listed</v>
          </cell>
          <cell r="W141" t="str">
            <v>Industrial</v>
          </cell>
          <cell r="X141" t="str">
            <v>VIC</v>
          </cell>
          <cell r="Y141" t="str">
            <v>AUS</v>
          </cell>
          <cell r="AQ141">
            <v>33.366999999999997</v>
          </cell>
          <cell r="AY141" t="str">
            <v/>
          </cell>
          <cell r="BB141">
            <v>34.169999989999994</v>
          </cell>
        </row>
        <row r="142">
          <cell r="S142" t="str">
            <v>19690001 Dexus Listed</v>
          </cell>
          <cell r="W142" t="str">
            <v>Industrial</v>
          </cell>
          <cell r="X142" t="str">
            <v>VIC</v>
          </cell>
          <cell r="Y142" t="str">
            <v>AUS</v>
          </cell>
          <cell r="AQ142">
            <v>84.637100000000004</v>
          </cell>
          <cell r="AY142">
            <v>1240</v>
          </cell>
          <cell r="BB142">
            <v>277.30000000000007</v>
          </cell>
        </row>
        <row r="143">
          <cell r="S143" t="str">
            <v>19690001 Dexus Listed</v>
          </cell>
          <cell r="W143" t="str">
            <v>Industrial</v>
          </cell>
          <cell r="X143" t="str">
            <v>VIC</v>
          </cell>
          <cell r="Y143" t="str">
            <v>AUS</v>
          </cell>
          <cell r="AQ143" t="str">
            <v/>
          </cell>
          <cell r="AY143" t="str">
            <v/>
          </cell>
          <cell r="BB143">
            <v>36.720000399999996</v>
          </cell>
        </row>
        <row r="144">
          <cell r="S144" t="str">
            <v>19690001 Dexus Listed</v>
          </cell>
          <cell r="W144" t="str">
            <v>Industrial</v>
          </cell>
          <cell r="X144" t="str">
            <v>VIC</v>
          </cell>
          <cell r="Y144" t="str">
            <v>AUS</v>
          </cell>
          <cell r="AQ144">
            <v>35.407000000000004</v>
          </cell>
          <cell r="AY144" t="str">
            <v/>
          </cell>
          <cell r="BB144">
            <v>21.420000020000003</v>
          </cell>
        </row>
        <row r="145">
          <cell r="S145" t="str">
            <v>19690001 Dexus Listed</v>
          </cell>
          <cell r="W145" t="str">
            <v>Industrial</v>
          </cell>
          <cell r="X145" t="str">
            <v>VIC</v>
          </cell>
          <cell r="Y145" t="str">
            <v>AUS</v>
          </cell>
          <cell r="AQ145">
            <v>43.429000000000002</v>
          </cell>
          <cell r="AY145" t="str">
            <v/>
          </cell>
          <cell r="BB145">
            <v>30.855000039999993</v>
          </cell>
        </row>
        <row r="146">
          <cell r="S146" t="str">
            <v>19690001 Dexus Listed</v>
          </cell>
          <cell r="W146" t="str">
            <v>Industrial</v>
          </cell>
          <cell r="X146" t="str">
            <v>VIC</v>
          </cell>
          <cell r="Y146" t="str">
            <v>AUS</v>
          </cell>
          <cell r="AQ146">
            <v>37.149000000000001</v>
          </cell>
          <cell r="AY146">
            <v>235</v>
          </cell>
          <cell r="BB146">
            <v>19.890000009999998</v>
          </cell>
        </row>
        <row r="147">
          <cell r="S147" t="str">
            <v>19690001 Dexus Listed</v>
          </cell>
          <cell r="W147" t="str">
            <v>Industrial</v>
          </cell>
          <cell r="X147" t="str">
            <v>VIC</v>
          </cell>
          <cell r="Y147" t="str">
            <v>AUS</v>
          </cell>
          <cell r="AQ147" t="str">
            <v/>
          </cell>
          <cell r="AY147">
            <v>58</v>
          </cell>
          <cell r="BB147">
            <v>8.478749989999999</v>
          </cell>
        </row>
        <row r="148">
          <cell r="S148" t="str">
            <v>19690001 Dexus Listed</v>
          </cell>
          <cell r="W148" t="str">
            <v>Industrial</v>
          </cell>
          <cell r="X148" t="str">
            <v>VIC</v>
          </cell>
          <cell r="Y148" t="str">
            <v>AUS</v>
          </cell>
          <cell r="AQ148" t="str">
            <v/>
          </cell>
          <cell r="AY148">
            <v>256</v>
          </cell>
          <cell r="BB148">
            <v>16.47300001</v>
          </cell>
        </row>
        <row r="149">
          <cell r="S149" t="str">
            <v>19690001 Dexus Listed</v>
          </cell>
          <cell r="W149" t="str">
            <v>Industrial</v>
          </cell>
          <cell r="X149" t="str">
            <v>VIC</v>
          </cell>
          <cell r="Y149" t="str">
            <v>AUS</v>
          </cell>
          <cell r="AQ149" t="str">
            <v/>
          </cell>
          <cell r="AY149">
            <v>124</v>
          </cell>
          <cell r="BB149">
            <v>7.6499999999999995</v>
          </cell>
        </row>
        <row r="150">
          <cell r="S150" t="str">
            <v>19690001 Dexus Listed</v>
          </cell>
          <cell r="W150" t="str">
            <v>Industrial</v>
          </cell>
          <cell r="X150" t="str">
            <v>VIC</v>
          </cell>
          <cell r="Y150" t="str">
            <v>AUS</v>
          </cell>
          <cell r="AQ150" t="str">
            <v/>
          </cell>
          <cell r="AY150">
            <v>377</v>
          </cell>
          <cell r="BB150">
            <v>7.2675000000000001</v>
          </cell>
        </row>
        <row r="151">
          <cell r="S151" t="str">
            <v>19690001 Dexus Listed</v>
          </cell>
          <cell r="W151" t="str">
            <v>Industrial</v>
          </cell>
          <cell r="X151" t="str">
            <v>VIC</v>
          </cell>
          <cell r="Y151" t="str">
            <v>AUS</v>
          </cell>
          <cell r="AQ151" t="str">
            <v/>
          </cell>
          <cell r="AY151">
            <v>160</v>
          </cell>
          <cell r="BB151">
            <v>12.75</v>
          </cell>
        </row>
        <row r="152">
          <cell r="S152" t="str">
            <v>19690001 Dexus Listed</v>
          </cell>
          <cell r="W152" t="str">
            <v>Industrial</v>
          </cell>
          <cell r="X152" t="str">
            <v>VIC</v>
          </cell>
          <cell r="Y152" t="str">
            <v>AUS</v>
          </cell>
          <cell r="AQ152">
            <v>51.594999999999999</v>
          </cell>
          <cell r="AY152">
            <v>188</v>
          </cell>
          <cell r="BB152">
            <v>48.654000019999991</v>
          </cell>
        </row>
        <row r="153">
          <cell r="S153" t="str">
            <v>19690001 Dexus Listed</v>
          </cell>
          <cell r="W153" t="str">
            <v>Industrial</v>
          </cell>
          <cell r="X153" t="str">
            <v>QLD</v>
          </cell>
          <cell r="Y153" t="str">
            <v>AUS</v>
          </cell>
          <cell r="AQ153">
            <v>52.926000000000002</v>
          </cell>
          <cell r="AY153" t="str">
            <v/>
          </cell>
          <cell r="BB153">
            <v>47.812499989999992</v>
          </cell>
        </row>
        <row r="154">
          <cell r="S154" t="str">
            <v>19690001 Dexus Listed</v>
          </cell>
          <cell r="W154" t="str">
            <v>Industrial</v>
          </cell>
          <cell r="X154" t="str">
            <v>VIC</v>
          </cell>
          <cell r="Y154" t="str">
            <v>AUS</v>
          </cell>
          <cell r="AQ154" t="str">
            <v/>
          </cell>
          <cell r="AY154" t="str">
            <v/>
          </cell>
          <cell r="BB154">
            <v>10.862999989999999</v>
          </cell>
        </row>
        <row r="155">
          <cell r="S155" t="str">
            <v>19690001 Dexus Listed</v>
          </cell>
          <cell r="W155" t="str">
            <v>Industrial</v>
          </cell>
          <cell r="X155" t="str">
            <v>QLD</v>
          </cell>
          <cell r="Y155" t="str">
            <v>AUS</v>
          </cell>
          <cell r="AQ155">
            <v>7.7933000000000003</v>
          </cell>
          <cell r="AY155" t="str">
            <v/>
          </cell>
          <cell r="BB155">
            <v>31.499999999999996</v>
          </cell>
        </row>
        <row r="156">
          <cell r="S156" t="str">
            <v>19690001 Dexus Listed</v>
          </cell>
          <cell r="W156" t="str">
            <v>Industrial</v>
          </cell>
          <cell r="X156" t="str">
            <v>QLD</v>
          </cell>
          <cell r="Y156" t="str">
            <v>AUS</v>
          </cell>
          <cell r="AQ156">
            <v>4.8209999999999997</v>
          </cell>
          <cell r="AY156" t="str">
            <v/>
          </cell>
          <cell r="BB156">
            <v>19.75</v>
          </cell>
        </row>
        <row r="157">
          <cell r="S157" t="str">
            <v>19690001 Dexus Listed</v>
          </cell>
          <cell r="W157" t="str">
            <v>Industrial</v>
          </cell>
          <cell r="X157" t="str">
            <v>QLD</v>
          </cell>
          <cell r="Y157" t="str">
            <v>AUS</v>
          </cell>
          <cell r="AQ157">
            <v>3.9383000000000004</v>
          </cell>
          <cell r="AY157" t="str">
            <v/>
          </cell>
          <cell r="BB157">
            <v>10.999999999999998</v>
          </cell>
        </row>
        <row r="158">
          <cell r="S158" t="str">
            <v>19690001 Dexus Listed</v>
          </cell>
          <cell r="W158" t="str">
            <v>Industrial</v>
          </cell>
          <cell r="X158" t="str">
            <v>QLD</v>
          </cell>
          <cell r="Y158" t="str">
            <v>AUS</v>
          </cell>
          <cell r="AQ158" t="str">
            <v/>
          </cell>
          <cell r="AY158">
            <v>74</v>
          </cell>
          <cell r="BB158">
            <v>50.814768000000001</v>
          </cell>
        </row>
        <row r="159">
          <cell r="S159" t="str">
            <v>19690001 Dexus Listed</v>
          </cell>
          <cell r="W159" t="str">
            <v>Industrial</v>
          </cell>
          <cell r="X159" t="str">
            <v>QLD</v>
          </cell>
          <cell r="Y159" t="str">
            <v>AUS</v>
          </cell>
          <cell r="AQ159">
            <v>19.360099999999999</v>
          </cell>
          <cell r="AY159">
            <v>80</v>
          </cell>
          <cell r="BB159">
            <v>21.675000000000001</v>
          </cell>
        </row>
        <row r="160">
          <cell r="S160" t="str">
            <v>19690001 Dexus Listed</v>
          </cell>
          <cell r="W160" t="str">
            <v>Industrial</v>
          </cell>
          <cell r="X160" t="str">
            <v>NSW</v>
          </cell>
          <cell r="Y160" t="str">
            <v>AUS</v>
          </cell>
          <cell r="AQ160" t="str">
            <v/>
          </cell>
          <cell r="AY160">
            <v>170</v>
          </cell>
          <cell r="BB160">
            <v>22.155090969999996</v>
          </cell>
        </row>
        <row r="161">
          <cell r="S161" t="str">
            <v>19690001 Dexus Listed</v>
          </cell>
          <cell r="W161" t="str">
            <v>Industrial</v>
          </cell>
          <cell r="X161" t="str">
            <v>WA</v>
          </cell>
          <cell r="Y161" t="str">
            <v>AUS</v>
          </cell>
          <cell r="AQ161">
            <v>341.88</v>
          </cell>
          <cell r="AY161" t="str">
            <v/>
          </cell>
          <cell r="BB161">
            <v>783.33913426999993</v>
          </cell>
        </row>
        <row r="162">
          <cell r="S162" t="str">
            <v>19690001 Dexus Listed</v>
          </cell>
          <cell r="W162" t="str">
            <v>Healthcare</v>
          </cell>
          <cell r="X162" t="str">
            <v>SA</v>
          </cell>
          <cell r="Y162" t="str">
            <v>AUS</v>
          </cell>
          <cell r="AQ162" t="str">
            <v/>
          </cell>
          <cell r="AY162">
            <v>8</v>
          </cell>
          <cell r="BB162">
            <v>88.500000050000011</v>
          </cell>
        </row>
        <row r="163">
          <cell r="S163" t="str">
            <v>19690001 Dexus Listed - Below the line</v>
          </cell>
          <cell r="W163" t="str">
            <v>Healthcare</v>
          </cell>
          <cell r="X163" t="str">
            <v>VIC</v>
          </cell>
          <cell r="Y163" t="str">
            <v>AUS</v>
          </cell>
          <cell r="AQ163">
            <v>13.002000000000001</v>
          </cell>
          <cell r="AY163" t="str">
            <v/>
          </cell>
          <cell r="BB163" t="str">
            <v/>
          </cell>
        </row>
        <row r="164">
          <cell r="S164" t="str">
            <v>19690001 Dexus Listed - Below the line</v>
          </cell>
          <cell r="W164" t="str">
            <v>Healthcare</v>
          </cell>
          <cell r="X164" t="str">
            <v>SA</v>
          </cell>
          <cell r="Y164" t="str">
            <v>AUS</v>
          </cell>
          <cell r="AQ164">
            <v>36.127000000000002</v>
          </cell>
          <cell r="AY164" t="str">
            <v/>
          </cell>
          <cell r="BB164" t="str">
            <v/>
          </cell>
        </row>
        <row r="165">
          <cell r="S165" t="str">
            <v>19690001 Dexus Listed - Below the line</v>
          </cell>
          <cell r="W165" t="str">
            <v>Healthcare</v>
          </cell>
          <cell r="X165" t="str">
            <v>NSW</v>
          </cell>
          <cell r="Y165" t="str">
            <v>AUS</v>
          </cell>
          <cell r="AQ165" t="str">
            <v/>
          </cell>
          <cell r="AY165" t="str">
            <v/>
          </cell>
          <cell r="BB165" t="str">
            <v/>
          </cell>
        </row>
        <row r="166">
          <cell r="S166" t="str">
            <v>19690001 Dexus Listed - Below the line</v>
          </cell>
          <cell r="W166" t="str">
            <v>Healthcare</v>
          </cell>
          <cell r="X166" t="str">
            <v>WA</v>
          </cell>
          <cell r="Y166" t="str">
            <v>AUS</v>
          </cell>
          <cell r="AQ166" t="str">
            <v/>
          </cell>
          <cell r="AY166" t="str">
            <v/>
          </cell>
          <cell r="BB166" t="str">
            <v/>
          </cell>
        </row>
        <row r="167">
          <cell r="S167" t="str">
            <v>19690001 Dexus Listed - Below the line</v>
          </cell>
          <cell r="W167" t="str">
            <v>Healthcare</v>
          </cell>
          <cell r="X167" t="str">
            <v>QLD</v>
          </cell>
          <cell r="Y167" t="str">
            <v>AUS</v>
          </cell>
          <cell r="AQ167" t="str">
            <v/>
          </cell>
          <cell r="AY167" t="str">
            <v/>
          </cell>
          <cell r="BB167" t="str">
            <v/>
          </cell>
        </row>
        <row r="168">
          <cell r="S168" t="str">
            <v>19690001 Dexus Listed - Below the line</v>
          </cell>
          <cell r="W168" t="str">
            <v>Healthcare</v>
          </cell>
          <cell r="X168" t="str">
            <v>QLD</v>
          </cell>
          <cell r="Y168" t="str">
            <v>AUS</v>
          </cell>
          <cell r="AQ168" t="str">
            <v/>
          </cell>
          <cell r="AY168" t="str">
            <v/>
          </cell>
          <cell r="BB168" t="str">
            <v/>
          </cell>
        </row>
        <row r="169">
          <cell r="S169" t="str">
            <v>19690001 Dexus Listed - Below the line</v>
          </cell>
          <cell r="W169" t="str">
            <v>Healthcare</v>
          </cell>
          <cell r="X169" t="str">
            <v>QLD</v>
          </cell>
          <cell r="Y169" t="str">
            <v>AUS</v>
          </cell>
          <cell r="AQ169">
            <v>2.9510000000000001</v>
          </cell>
          <cell r="AY169" t="str">
            <v/>
          </cell>
          <cell r="BB169" t="str">
            <v/>
          </cell>
        </row>
        <row r="170">
          <cell r="S170" t="str">
            <v>19550001 Dexus Wholesale Property Trust Stapled</v>
          </cell>
          <cell r="W170" t="str">
            <v>Office</v>
          </cell>
          <cell r="X170" t="str">
            <v>NSW</v>
          </cell>
          <cell r="Y170" t="str">
            <v>AUS</v>
          </cell>
          <cell r="AQ170">
            <v>47.920120000000011</v>
          </cell>
          <cell r="AY170">
            <v>172</v>
          </cell>
          <cell r="BB170">
            <v>1479.0000000000002</v>
          </cell>
        </row>
        <row r="171">
          <cell r="S171" t="str">
            <v>19550001 Dexus Wholesale Property Trust Stapled</v>
          </cell>
          <cell r="W171" t="str">
            <v>Office</v>
          </cell>
          <cell r="X171" t="str">
            <v>QLD</v>
          </cell>
          <cell r="Y171" t="str">
            <v>AUS</v>
          </cell>
          <cell r="AQ171">
            <v>21.196000000000002</v>
          </cell>
          <cell r="AY171">
            <v>116</v>
          </cell>
          <cell r="BB171">
            <v>201.00000000000003</v>
          </cell>
        </row>
        <row r="172">
          <cell r="S172" t="str">
            <v>19550001 Dexus Wholesale Property Trust Stapled</v>
          </cell>
          <cell r="W172" t="str">
            <v>Office</v>
          </cell>
          <cell r="X172" t="str">
            <v>VIC</v>
          </cell>
          <cell r="Y172" t="str">
            <v>AUS</v>
          </cell>
          <cell r="AQ172">
            <v>41.522599999999983</v>
          </cell>
          <cell r="AY172">
            <v>136</v>
          </cell>
          <cell r="BB172">
            <v>530</v>
          </cell>
        </row>
        <row r="173">
          <cell r="S173" t="str">
            <v>19550001 Dexus Wholesale Property Trust Stapled</v>
          </cell>
          <cell r="W173" t="str">
            <v>Industrial</v>
          </cell>
          <cell r="X173" t="str">
            <v>NSW</v>
          </cell>
          <cell r="Y173" t="str">
            <v>AUS</v>
          </cell>
          <cell r="AQ173">
            <v>31.935950000000002</v>
          </cell>
          <cell r="AY173">
            <v>598</v>
          </cell>
          <cell r="BB173">
            <v>210.00000500000002</v>
          </cell>
        </row>
        <row r="174">
          <cell r="S174" t="str">
            <v>19550001 Dexus Wholesale Property Trust Stapled</v>
          </cell>
          <cell r="W174" t="str">
            <v>Industrial</v>
          </cell>
          <cell r="X174" t="str">
            <v>NSW</v>
          </cell>
          <cell r="Y174" t="str">
            <v>AUS</v>
          </cell>
          <cell r="AQ174">
            <v>26.248000000000001</v>
          </cell>
          <cell r="AY174">
            <v>187</v>
          </cell>
          <cell r="BB174">
            <v>74.399999999999991</v>
          </cell>
        </row>
        <row r="175">
          <cell r="S175" t="str">
            <v>19550001 Dexus Wholesale Property Trust Stapled</v>
          </cell>
          <cell r="W175" t="str">
            <v>Industrial</v>
          </cell>
          <cell r="X175" t="str">
            <v>NSW</v>
          </cell>
          <cell r="Y175" t="str">
            <v>AUS</v>
          </cell>
          <cell r="AQ175">
            <v>5.7679999999999998</v>
          </cell>
          <cell r="AY175">
            <v>41</v>
          </cell>
          <cell r="BB175">
            <v>32</v>
          </cell>
        </row>
        <row r="176">
          <cell r="S176" t="str">
            <v>19550001 Dexus Wholesale Property Trust Stapled</v>
          </cell>
          <cell r="W176" t="str">
            <v>Industrial</v>
          </cell>
          <cell r="X176" t="str">
            <v>NSW</v>
          </cell>
          <cell r="Y176" t="str">
            <v>AUS</v>
          </cell>
          <cell r="AQ176">
            <v>5.6391000000000009</v>
          </cell>
          <cell r="AY176">
            <v>60</v>
          </cell>
          <cell r="BB176">
            <v>17.2</v>
          </cell>
        </row>
        <row r="177">
          <cell r="S177" t="str">
            <v>19550001 Dexus Wholesale Property Trust Stapled</v>
          </cell>
          <cell r="W177" t="str">
            <v>Industrial</v>
          </cell>
          <cell r="X177" t="str">
            <v>NSW</v>
          </cell>
          <cell r="Y177" t="str">
            <v>AUS</v>
          </cell>
          <cell r="AQ177">
            <v>9.1342999999999996</v>
          </cell>
          <cell r="AY177">
            <v>84</v>
          </cell>
          <cell r="BB177">
            <v>22.700000000000003</v>
          </cell>
        </row>
        <row r="178">
          <cell r="S178" t="str">
            <v>19550001 Dexus Wholesale Property Trust Stapled</v>
          </cell>
          <cell r="W178" t="str">
            <v>Industrial</v>
          </cell>
          <cell r="X178" t="str">
            <v>NSW</v>
          </cell>
          <cell r="Y178" t="str">
            <v>AUS</v>
          </cell>
          <cell r="AQ178">
            <v>44.963000000000001</v>
          </cell>
          <cell r="AY178">
            <v>354</v>
          </cell>
          <cell r="BB178">
            <v>103</v>
          </cell>
        </row>
        <row r="179">
          <cell r="S179" t="str">
            <v>19550001 Dexus Wholesale Property Trust Stapled</v>
          </cell>
          <cell r="W179" t="str">
            <v>Industrial</v>
          </cell>
          <cell r="X179" t="str">
            <v>NSW</v>
          </cell>
          <cell r="Y179" t="str">
            <v>AUS</v>
          </cell>
          <cell r="AQ179">
            <v>20.090310000000002</v>
          </cell>
          <cell r="AY179">
            <v>166</v>
          </cell>
          <cell r="BB179">
            <v>54.250000000000014</v>
          </cell>
        </row>
        <row r="180">
          <cell r="S180" t="str">
            <v>19550001 Dexus Wholesale Property Trust Stapled</v>
          </cell>
          <cell r="W180" t="str">
            <v>Industrial</v>
          </cell>
          <cell r="X180" t="str">
            <v>NSW</v>
          </cell>
          <cell r="Y180" t="str">
            <v>AUS</v>
          </cell>
          <cell r="AQ180">
            <v>25.807300000000001</v>
          </cell>
          <cell r="AY180">
            <v>101</v>
          </cell>
          <cell r="BB180">
            <v>63.250000000000007</v>
          </cell>
        </row>
        <row r="181">
          <cell r="S181" t="str">
            <v>19550001 Dexus Wholesale Property Trust Stapled</v>
          </cell>
          <cell r="W181" t="str">
            <v>Industrial</v>
          </cell>
          <cell r="X181" t="str">
            <v>NSW</v>
          </cell>
          <cell r="Y181" t="str">
            <v>AUS</v>
          </cell>
          <cell r="AQ181">
            <v>27.705000000000002</v>
          </cell>
          <cell r="AY181" t="str">
            <v/>
          </cell>
          <cell r="BB181">
            <v>31.799999999999997</v>
          </cell>
        </row>
        <row r="182">
          <cell r="S182" t="str">
            <v>19550001 Dexus Wholesale Property Trust Stapled</v>
          </cell>
          <cell r="W182" t="str">
            <v>Industrial</v>
          </cell>
          <cell r="X182" t="str">
            <v>NSW</v>
          </cell>
          <cell r="Y182" t="str">
            <v>AUS</v>
          </cell>
          <cell r="AQ182">
            <v>12.411299999999999</v>
          </cell>
          <cell r="AY182">
            <v>90</v>
          </cell>
          <cell r="BB182">
            <v>33.5</v>
          </cell>
        </row>
        <row r="183">
          <cell r="S183" t="str">
            <v>19550001 Dexus Wholesale Property Trust Stapled</v>
          </cell>
          <cell r="W183" t="str">
            <v>Industrial</v>
          </cell>
          <cell r="X183" t="str">
            <v>NSW</v>
          </cell>
          <cell r="Y183" t="str">
            <v>AUS</v>
          </cell>
          <cell r="AQ183">
            <v>171.10929999999999</v>
          </cell>
          <cell r="AY183">
            <v>2000</v>
          </cell>
          <cell r="BB183">
            <v>257.49999999999989</v>
          </cell>
        </row>
        <row r="184">
          <cell r="S184" t="str">
            <v>19550001 Dexus Wholesale Property Trust Stapled</v>
          </cell>
          <cell r="W184" t="str">
            <v>Industrial</v>
          </cell>
          <cell r="X184" t="str">
            <v>NSW</v>
          </cell>
          <cell r="Y184" t="str">
            <v>AUS</v>
          </cell>
          <cell r="AQ184">
            <v>36.425000000000004</v>
          </cell>
          <cell r="AY184">
            <v>410</v>
          </cell>
          <cell r="BB184">
            <v>142.60000000000002</v>
          </cell>
        </row>
        <row r="185">
          <cell r="S185" t="str">
            <v>19550001 Dexus Wholesale Property Trust Stapled</v>
          </cell>
          <cell r="W185" t="str">
            <v>Industrial</v>
          </cell>
          <cell r="X185" t="str">
            <v>QLD</v>
          </cell>
          <cell r="Y185" t="str">
            <v>AUS</v>
          </cell>
          <cell r="AQ185">
            <v>18.116</v>
          </cell>
          <cell r="AY185" t="str">
            <v/>
          </cell>
          <cell r="BB185">
            <v>48.849999999999994</v>
          </cell>
        </row>
        <row r="186">
          <cell r="S186" t="str">
            <v>19550001 Dexus Wholesale Property Trust Stapled</v>
          </cell>
          <cell r="W186" t="str">
            <v>Industrial</v>
          </cell>
          <cell r="X186" t="str">
            <v>QLD</v>
          </cell>
          <cell r="Y186" t="str">
            <v>AUS</v>
          </cell>
          <cell r="AQ186">
            <v>25.34</v>
          </cell>
          <cell r="AY186">
            <v>283</v>
          </cell>
          <cell r="BB186">
            <v>64</v>
          </cell>
        </row>
        <row r="187">
          <cell r="S187" t="str">
            <v>19550001 Dexus Wholesale Property Trust Stapled</v>
          </cell>
          <cell r="W187" t="str">
            <v>Industrial</v>
          </cell>
          <cell r="X187" t="str">
            <v>QLD</v>
          </cell>
          <cell r="Y187" t="str">
            <v>AUS</v>
          </cell>
          <cell r="AQ187">
            <v>15.375</v>
          </cell>
          <cell r="AY187">
            <v>170</v>
          </cell>
          <cell r="BB187">
            <v>47.8</v>
          </cell>
        </row>
        <row r="188">
          <cell r="S188" t="str">
            <v>19550001 Dexus Wholesale Property Trust Stapled</v>
          </cell>
          <cell r="W188" t="str">
            <v>Industrial</v>
          </cell>
          <cell r="X188" t="str">
            <v>QLD</v>
          </cell>
          <cell r="Y188" t="str">
            <v>AUS</v>
          </cell>
          <cell r="AQ188">
            <v>12.483000000000001</v>
          </cell>
          <cell r="AY188">
            <v>82</v>
          </cell>
          <cell r="BB188">
            <v>33.5</v>
          </cell>
        </row>
        <row r="189">
          <cell r="S189" t="str">
            <v>19550001 Dexus Wholesale Property Trust Stapled</v>
          </cell>
          <cell r="W189" t="str">
            <v>Industrial</v>
          </cell>
          <cell r="X189" t="str">
            <v>QLD</v>
          </cell>
          <cell r="Y189" t="str">
            <v>AUS</v>
          </cell>
          <cell r="AQ189">
            <v>4.4420000000000002</v>
          </cell>
          <cell r="AY189">
            <v>58</v>
          </cell>
          <cell r="BB189">
            <v>11.999999999999998</v>
          </cell>
        </row>
        <row r="190">
          <cell r="S190" t="str">
            <v>19550001 Dexus Wholesale Property Trust Stapled</v>
          </cell>
          <cell r="W190" t="str">
            <v>Industrial</v>
          </cell>
          <cell r="X190" t="str">
            <v>QLD</v>
          </cell>
          <cell r="Y190" t="str">
            <v>AUS</v>
          </cell>
          <cell r="AQ190">
            <v>75.293999999999997</v>
          </cell>
          <cell r="AY190">
            <v>509</v>
          </cell>
          <cell r="BB190">
            <v>178.99999999999997</v>
          </cell>
        </row>
        <row r="191">
          <cell r="S191" t="str">
            <v>19550001 Dexus Wholesale Property Trust Stapled</v>
          </cell>
          <cell r="W191" t="str">
            <v>Industrial</v>
          </cell>
          <cell r="X191" t="str">
            <v>VIC</v>
          </cell>
          <cell r="Y191" t="str">
            <v>AUS</v>
          </cell>
          <cell r="AQ191">
            <v>10.1523</v>
          </cell>
          <cell r="AY191">
            <v>172</v>
          </cell>
          <cell r="BB191">
            <v>41.500000000000007</v>
          </cell>
        </row>
        <row r="192">
          <cell r="S192" t="str">
            <v>19550001 Dexus Wholesale Property Trust Stapled</v>
          </cell>
          <cell r="W192" t="str">
            <v>Industrial</v>
          </cell>
          <cell r="X192" t="str">
            <v>NSW</v>
          </cell>
          <cell r="Y192" t="str">
            <v>AUS</v>
          </cell>
          <cell r="AQ192">
            <v>11.941600000000001</v>
          </cell>
          <cell r="AY192" t="str">
            <v/>
          </cell>
          <cell r="BB192">
            <v>31.25</v>
          </cell>
        </row>
        <row r="193">
          <cell r="S193" t="str">
            <v>19550001 Dexus Wholesale Property Trust Stapled</v>
          </cell>
          <cell r="W193" t="str">
            <v>Retail</v>
          </cell>
          <cell r="X193" t="str">
            <v>NSW</v>
          </cell>
          <cell r="Y193" t="str">
            <v>AUS</v>
          </cell>
          <cell r="AQ193">
            <v>60.9343</v>
          </cell>
          <cell r="AY193">
            <v>3020</v>
          </cell>
          <cell r="BB193">
            <v>424.99999999999994</v>
          </cell>
        </row>
        <row r="194">
          <cell r="S194" t="str">
            <v>19550001 Dexus Wholesale Property Trust Stapled</v>
          </cell>
          <cell r="W194" t="str">
            <v>Retail</v>
          </cell>
          <cell r="X194" t="str">
            <v>NSW</v>
          </cell>
          <cell r="Y194" t="str">
            <v>AUS</v>
          </cell>
          <cell r="AQ194">
            <v>128.42171000000002</v>
          </cell>
          <cell r="AY194">
            <v>4982</v>
          </cell>
          <cell r="BB194">
            <v>1100.0000000000002</v>
          </cell>
        </row>
        <row r="195">
          <cell r="S195" t="str">
            <v>19550001 Dexus Wholesale Property Trust Stapled</v>
          </cell>
          <cell r="W195" t="str">
            <v>Retail</v>
          </cell>
          <cell r="X195" t="str">
            <v>NSW</v>
          </cell>
          <cell r="Y195" t="str">
            <v>AUS</v>
          </cell>
          <cell r="AQ195">
            <v>64.348100000000002</v>
          </cell>
          <cell r="AY195">
            <v>2600</v>
          </cell>
          <cell r="BB195">
            <v>322.49999999999994</v>
          </cell>
        </row>
        <row r="196">
          <cell r="S196" t="str">
            <v>19550001 Dexus Wholesale Property Trust Stapled</v>
          </cell>
          <cell r="W196" t="str">
            <v>Retail</v>
          </cell>
          <cell r="X196" t="str">
            <v>NSW</v>
          </cell>
          <cell r="Y196" t="str">
            <v>AUS</v>
          </cell>
          <cell r="AQ196">
            <v>17.415390000000002</v>
          </cell>
          <cell r="AY196">
            <v>700</v>
          </cell>
          <cell r="BB196">
            <v>112.19999935999999</v>
          </cell>
        </row>
        <row r="197">
          <cell r="S197" t="str">
            <v>19550001 Dexus Wholesale Property Trust Stapled</v>
          </cell>
          <cell r="W197" t="str">
            <v>Retail</v>
          </cell>
          <cell r="X197" t="str">
            <v>QLD</v>
          </cell>
          <cell r="Y197" t="str">
            <v>AUS</v>
          </cell>
          <cell r="AQ197">
            <v>19.5472</v>
          </cell>
          <cell r="AY197">
            <v>1000</v>
          </cell>
          <cell r="BB197">
            <v>94.749999850000009</v>
          </cell>
        </row>
        <row r="198">
          <cell r="S198" t="str">
            <v>19550001 Dexus Wholesale Property Trust Stapled</v>
          </cell>
          <cell r="W198" t="str">
            <v>Retail</v>
          </cell>
          <cell r="X198" t="str">
            <v>QLD</v>
          </cell>
          <cell r="Y198" t="str">
            <v>AUS</v>
          </cell>
          <cell r="AQ198">
            <v>86.149400000000014</v>
          </cell>
          <cell r="AY198">
            <v>3180</v>
          </cell>
          <cell r="BB198">
            <v>473.00000000000006</v>
          </cell>
        </row>
        <row r="199">
          <cell r="S199" t="str">
            <v>19550001 Dexus Wholesale Property Trust Stapled</v>
          </cell>
          <cell r="W199" t="str">
            <v>Retail</v>
          </cell>
          <cell r="X199" t="str">
            <v>QLD</v>
          </cell>
          <cell r="Y199" t="str">
            <v>AUS</v>
          </cell>
          <cell r="AQ199">
            <v>51.347700000000003</v>
          </cell>
          <cell r="AY199">
            <v>3253</v>
          </cell>
          <cell r="BB199">
            <v>264.49999999999994</v>
          </cell>
        </row>
        <row r="200">
          <cell r="S200" t="str">
            <v>19550001 Dexus Wholesale Property Trust Stapled</v>
          </cell>
          <cell r="W200" t="str">
            <v>Retail</v>
          </cell>
          <cell r="X200" t="str">
            <v>SA</v>
          </cell>
          <cell r="Y200" t="str">
            <v>AUS</v>
          </cell>
          <cell r="AQ200">
            <v>70.999700000000018</v>
          </cell>
          <cell r="AY200">
            <v>3429</v>
          </cell>
          <cell r="BB200">
            <v>194.99999999999997</v>
          </cell>
        </row>
        <row r="201">
          <cell r="S201" t="str">
            <v>19550001 Dexus Wholesale Property Trust Stapled</v>
          </cell>
          <cell r="W201" t="str">
            <v>Retail</v>
          </cell>
          <cell r="X201" t="str">
            <v>VIC</v>
          </cell>
          <cell r="Y201" t="str">
            <v>AUS</v>
          </cell>
          <cell r="AQ201">
            <v>63.27541999999999</v>
          </cell>
          <cell r="AY201">
            <v>2300</v>
          </cell>
          <cell r="BB201">
            <v>272.5</v>
          </cell>
        </row>
        <row r="202">
          <cell r="S202" t="str">
            <v>19550001 Dexus Wholesale Property Trust Stapled</v>
          </cell>
          <cell r="W202" t="str">
            <v>Retail</v>
          </cell>
          <cell r="X202" t="str">
            <v>VIC</v>
          </cell>
          <cell r="Y202" t="str">
            <v>AUS</v>
          </cell>
          <cell r="AQ202">
            <v>16.582500000000003</v>
          </cell>
          <cell r="AY202">
            <v>987</v>
          </cell>
          <cell r="BB202">
            <v>87.499997989999997</v>
          </cell>
        </row>
        <row r="203">
          <cell r="S203" t="str">
            <v>19550001 Dexus Wholesale Property Trust Stapled</v>
          </cell>
          <cell r="W203" t="str">
            <v>Retail</v>
          </cell>
          <cell r="X203" t="str">
            <v>WA</v>
          </cell>
          <cell r="Y203" t="str">
            <v>AUS</v>
          </cell>
          <cell r="AQ203">
            <v>17.698529999999998</v>
          </cell>
          <cell r="AY203" t="str">
            <v/>
          </cell>
          <cell r="BB203">
            <v>79.999999840000001</v>
          </cell>
        </row>
        <row r="204">
          <cell r="S204" t="str">
            <v>19550002 Dexus ADPF (DADPF)</v>
          </cell>
          <cell r="W204" t="str">
            <v>Industrial</v>
          </cell>
          <cell r="X204" t="str">
            <v>NSW</v>
          </cell>
          <cell r="Y204" t="str">
            <v>AUS</v>
          </cell>
          <cell r="AQ204">
            <v>93.069299999999998</v>
          </cell>
          <cell r="AY204" t="str">
            <v/>
          </cell>
          <cell r="BB204">
            <v>257.49999999999994</v>
          </cell>
        </row>
        <row r="205">
          <cell r="S205" t="str">
            <v>19550002 Dexus ADPF (DADPF)</v>
          </cell>
          <cell r="W205" t="str">
            <v>Industrial</v>
          </cell>
          <cell r="X205" t="str">
            <v>NSW</v>
          </cell>
          <cell r="Y205" t="str">
            <v>AUS</v>
          </cell>
          <cell r="AQ205">
            <v>39.892000000000003</v>
          </cell>
          <cell r="AY205" t="str">
            <v/>
          </cell>
          <cell r="BB205">
            <v>150.25</v>
          </cell>
        </row>
        <row r="206">
          <cell r="S206" t="str">
            <v>19550002 Dexus ADPF (DADPF)</v>
          </cell>
          <cell r="W206" t="str">
            <v>Industrial</v>
          </cell>
          <cell r="X206" t="str">
            <v>NSW</v>
          </cell>
          <cell r="Y206" t="str">
            <v>AUS</v>
          </cell>
          <cell r="AQ206">
            <v>27.209099999999999</v>
          </cell>
          <cell r="AY206" t="str">
            <v/>
          </cell>
          <cell r="BB206">
            <v>86</v>
          </cell>
        </row>
        <row r="207">
          <cell r="S207" t="str">
            <v>19550002 Dexus ADPF (DADPF)</v>
          </cell>
          <cell r="W207" t="str">
            <v>Industrial</v>
          </cell>
          <cell r="X207" t="str">
            <v>NSW</v>
          </cell>
          <cell r="Y207" t="str">
            <v>AUS</v>
          </cell>
          <cell r="AQ207">
            <v>20.058599999999998</v>
          </cell>
          <cell r="AY207" t="str">
            <v/>
          </cell>
          <cell r="BB207">
            <v>60.499999999999993</v>
          </cell>
        </row>
        <row r="208">
          <cell r="S208" t="str">
            <v>19550002 Dexus ADPF (DADPF)</v>
          </cell>
          <cell r="W208" t="str">
            <v>Industrial</v>
          </cell>
          <cell r="X208" t="str">
            <v>NSW</v>
          </cell>
          <cell r="Y208" t="str">
            <v>AUS</v>
          </cell>
          <cell r="AQ208">
            <v>17.061599999999999</v>
          </cell>
          <cell r="AY208" t="str">
            <v/>
          </cell>
          <cell r="BB208">
            <v>51</v>
          </cell>
        </row>
        <row r="209">
          <cell r="S209" t="str">
            <v>19550002 Dexus ADPF (DADPF)</v>
          </cell>
          <cell r="W209" t="str">
            <v>Office</v>
          </cell>
          <cell r="X209" t="str">
            <v>NSW</v>
          </cell>
          <cell r="Y209" t="str">
            <v>AUS</v>
          </cell>
          <cell r="AQ209">
            <v>31.749699999999994</v>
          </cell>
          <cell r="AY209" t="str">
            <v/>
          </cell>
          <cell r="BB209">
            <v>223.5</v>
          </cell>
        </row>
        <row r="210">
          <cell r="S210" t="str">
            <v>19550002 Dexus ADPF (DADPF)</v>
          </cell>
          <cell r="W210" t="str">
            <v>Office</v>
          </cell>
          <cell r="X210" t="str">
            <v>QLD</v>
          </cell>
          <cell r="Y210" t="str">
            <v>AUS</v>
          </cell>
          <cell r="AQ210">
            <v>50.33</v>
          </cell>
          <cell r="AY210" t="str">
            <v/>
          </cell>
          <cell r="BB210">
            <v>213.12500000999998</v>
          </cell>
        </row>
        <row r="211">
          <cell r="S211" t="str">
            <v>19550002 Dexus ADPF (DADPF)</v>
          </cell>
          <cell r="W211" t="str">
            <v>Office</v>
          </cell>
          <cell r="X211" t="str">
            <v>NSW</v>
          </cell>
          <cell r="Y211" t="str">
            <v>AUS</v>
          </cell>
          <cell r="AQ211">
            <v>97.291299999999993</v>
          </cell>
          <cell r="AY211" t="str">
            <v/>
          </cell>
          <cell r="BB211">
            <v>1283.8134849300002</v>
          </cell>
        </row>
        <row r="212">
          <cell r="S212" t="str">
            <v>19550002 Dexus ADPF (DADPF)</v>
          </cell>
          <cell r="W212" t="str">
            <v>Retail</v>
          </cell>
          <cell r="X212" t="str">
            <v>WA</v>
          </cell>
          <cell r="Y212" t="str">
            <v>AUS</v>
          </cell>
          <cell r="AQ212">
            <v>73.285199999999989</v>
          </cell>
          <cell r="AY212" t="str">
            <v/>
          </cell>
          <cell r="BB212">
            <v>472.5</v>
          </cell>
        </row>
        <row r="213">
          <cell r="S213" t="str">
            <v>19550002 Dexus ADPF (DADPF)</v>
          </cell>
          <cell r="W213" t="str">
            <v>Retail</v>
          </cell>
          <cell r="X213" t="str">
            <v>NSW</v>
          </cell>
          <cell r="Y213" t="str">
            <v>AUS</v>
          </cell>
          <cell r="AQ213">
            <v>134.06840000000003</v>
          </cell>
          <cell r="AY213" t="str">
            <v/>
          </cell>
          <cell r="BB213">
            <v>420.98300299999994</v>
          </cell>
        </row>
        <row r="214">
          <cell r="S214" t="str">
            <v>19550002 Dexus ADPF (DADPF)</v>
          </cell>
          <cell r="W214" t="str">
            <v>Retail</v>
          </cell>
          <cell r="X214" t="str">
            <v>QLD</v>
          </cell>
          <cell r="Y214" t="str">
            <v>AUS</v>
          </cell>
          <cell r="AQ214">
            <v>150.41522999999998</v>
          </cell>
          <cell r="AY214" t="str">
            <v/>
          </cell>
          <cell r="BB214">
            <v>335.59003999999999</v>
          </cell>
        </row>
        <row r="215">
          <cell r="S215" t="str">
            <v>19550002 Dexus ADPF (DADPF)</v>
          </cell>
          <cell r="W215" t="str">
            <v>Retail</v>
          </cell>
          <cell r="X215" t="str">
            <v>QLD</v>
          </cell>
          <cell r="Y215" t="str">
            <v>AUS</v>
          </cell>
          <cell r="AQ215">
            <v>118.43410000000002</v>
          </cell>
          <cell r="AY215" t="str">
            <v/>
          </cell>
          <cell r="BB215">
            <v>284.99999999999994</v>
          </cell>
        </row>
        <row r="216">
          <cell r="S216" t="str">
            <v>19550001 Dexus Wholesale Property Trust Stapled</v>
          </cell>
          <cell r="W216" t="str">
            <v>Retail</v>
          </cell>
          <cell r="X216" t="str">
            <v>NSW</v>
          </cell>
          <cell r="Y216" t="str">
            <v>AUS</v>
          </cell>
          <cell r="AQ216">
            <v>128.2172800000001</v>
          </cell>
          <cell r="AY216" t="str">
            <v/>
          </cell>
          <cell r="BB216">
            <v>410.92650000999993</v>
          </cell>
        </row>
        <row r="217">
          <cell r="S217" t="str">
            <v/>
          </cell>
          <cell r="W217" t="str">
            <v>Industrial</v>
          </cell>
          <cell r="X217" t="str">
            <v>NSW</v>
          </cell>
          <cell r="Y217" t="str">
            <v>AUS</v>
          </cell>
          <cell r="AQ217">
            <v>73.203999999999994</v>
          </cell>
          <cell r="AY217" t="str">
            <v/>
          </cell>
          <cell r="BB217">
            <v>499.65</v>
          </cell>
        </row>
        <row r="218">
          <cell r="S218" t="str">
            <v/>
          </cell>
          <cell r="W218" t="str">
            <v>Industrial</v>
          </cell>
          <cell r="X218" t="str">
            <v>VIC</v>
          </cell>
          <cell r="Y218" t="str">
            <v>AUS</v>
          </cell>
          <cell r="AQ218">
            <v>233.72300000000001</v>
          </cell>
          <cell r="AY218" t="str">
            <v/>
          </cell>
          <cell r="BB218">
            <v>448</v>
          </cell>
        </row>
        <row r="219">
          <cell r="S219" t="str">
            <v/>
          </cell>
          <cell r="W219" t="str">
            <v>Industrial</v>
          </cell>
          <cell r="X219" t="str">
            <v>QLD</v>
          </cell>
          <cell r="Y219" t="str">
            <v>AUS</v>
          </cell>
          <cell r="AQ219">
            <v>106.685</v>
          </cell>
          <cell r="AY219" t="str">
            <v/>
          </cell>
          <cell r="BB219">
            <v>315.35000000000002</v>
          </cell>
        </row>
        <row r="220">
          <cell r="S220" t="str">
            <v/>
          </cell>
          <cell r="W220" t="str">
            <v>Industrial</v>
          </cell>
          <cell r="X220" t="str">
            <v>SA</v>
          </cell>
          <cell r="Y220" t="str">
            <v>AUS</v>
          </cell>
          <cell r="AQ220">
            <v>38.747999999999998</v>
          </cell>
          <cell r="AY220" t="str">
            <v/>
          </cell>
          <cell r="BB220">
            <v>60.699999999999996</v>
          </cell>
        </row>
        <row r="221">
          <cell r="S221" t="str">
            <v/>
          </cell>
          <cell r="W221" t="str">
            <v>Industrial</v>
          </cell>
          <cell r="X221" t="str">
            <v>WA</v>
          </cell>
          <cell r="Y221" t="str">
            <v>AUS</v>
          </cell>
          <cell r="AQ221" t="str">
            <v/>
          </cell>
          <cell r="AY221" t="str">
            <v/>
          </cell>
          <cell r="BB221">
            <v>435.54</v>
          </cell>
        </row>
        <row r="222">
          <cell r="S222" t="str">
            <v/>
          </cell>
          <cell r="W222" t="str">
            <v>Retail</v>
          </cell>
          <cell r="X222" t="str">
            <v>NSW</v>
          </cell>
          <cell r="Y222" t="str">
            <v>AUS</v>
          </cell>
          <cell r="AQ222">
            <v>7.81</v>
          </cell>
          <cell r="AY222" t="str">
            <v/>
          </cell>
          <cell r="BB222">
            <v>121.429833</v>
          </cell>
        </row>
        <row r="223">
          <cell r="S223" t="str">
            <v/>
          </cell>
          <cell r="W223" t="str">
            <v>Retail</v>
          </cell>
          <cell r="X223" t="str">
            <v>QLD</v>
          </cell>
          <cell r="Y223" t="str">
            <v>AUS</v>
          </cell>
          <cell r="AQ223">
            <v>38.670999999999999</v>
          </cell>
          <cell r="AY223" t="str">
            <v/>
          </cell>
          <cell r="BB223">
            <v>477.02300000000002</v>
          </cell>
        </row>
        <row r="224">
          <cell r="S224" t="str">
            <v/>
          </cell>
          <cell r="W224" t="str">
            <v>Retail</v>
          </cell>
          <cell r="X224" t="str">
            <v>WA</v>
          </cell>
          <cell r="Y224" t="str">
            <v>AUS</v>
          </cell>
          <cell r="AQ224">
            <v>8.8170500000000001</v>
          </cell>
          <cell r="AY224" t="str">
            <v/>
          </cell>
          <cell r="BB224">
            <v>77.155710999999997</v>
          </cell>
        </row>
        <row r="225">
          <cell r="S225" t="str">
            <v/>
          </cell>
          <cell r="W225" t="str">
            <v>Retail</v>
          </cell>
          <cell r="X225" t="str">
            <v>SA</v>
          </cell>
          <cell r="Y225" t="str">
            <v>AUS</v>
          </cell>
          <cell r="AQ225">
            <v>9.9164999999999992</v>
          </cell>
          <cell r="AY225" t="str">
            <v/>
          </cell>
          <cell r="BB225">
            <v>115.6</v>
          </cell>
        </row>
        <row r="226">
          <cell r="S226" t="str">
            <v/>
          </cell>
          <cell r="W226" t="str">
            <v>Retail</v>
          </cell>
          <cell r="X226" t="str">
            <v>VIC</v>
          </cell>
          <cell r="Y226" t="str">
            <v>AUS</v>
          </cell>
          <cell r="AQ226">
            <v>1.6487799999999999</v>
          </cell>
          <cell r="AY226" t="str">
            <v/>
          </cell>
          <cell r="BB226">
            <v>11.67</v>
          </cell>
        </row>
        <row r="227">
          <cell r="S227" t="str">
            <v/>
          </cell>
          <cell r="W227" t="str">
            <v>Retail</v>
          </cell>
          <cell r="X227" t="str">
            <v>NSW</v>
          </cell>
          <cell r="Y227" t="str">
            <v>AUS</v>
          </cell>
          <cell r="AQ227">
            <v>9.407</v>
          </cell>
          <cell r="AY227" t="str">
            <v/>
          </cell>
          <cell r="BB227">
            <v>34</v>
          </cell>
        </row>
        <row r="228">
          <cell r="S228" t="str">
            <v/>
          </cell>
          <cell r="W228" t="str">
            <v>Office</v>
          </cell>
          <cell r="X228" t="str">
            <v>NSW</v>
          </cell>
          <cell r="Y228" t="str">
            <v>AUS</v>
          </cell>
          <cell r="AQ228">
            <v>13.032</v>
          </cell>
          <cell r="AY228" t="str">
            <v/>
          </cell>
          <cell r="BB228">
            <v>67.5</v>
          </cell>
        </row>
        <row r="229">
          <cell r="S229" t="str">
            <v>19690001 Dexus Listed - Below the line</v>
          </cell>
          <cell r="W229" t="str">
            <v>Healthcare</v>
          </cell>
          <cell r="X229" t="str">
            <v>SA</v>
          </cell>
          <cell r="Y229" t="str">
            <v>AUS</v>
          </cell>
          <cell r="AQ229">
            <v>4.6029999999999998</v>
          </cell>
          <cell r="AY229" t="str">
            <v/>
          </cell>
          <cell r="BB229" t="str">
            <v/>
          </cell>
        </row>
        <row r="230">
          <cell r="S230" t="str">
            <v>19690001 Dexus Listed - Below the line</v>
          </cell>
          <cell r="W230" t="str">
            <v>Healthcare</v>
          </cell>
          <cell r="X230" t="str">
            <v>NSW</v>
          </cell>
          <cell r="Y230" t="str">
            <v>AUS</v>
          </cell>
          <cell r="AQ230">
            <v>5.2779999999999996</v>
          </cell>
          <cell r="AY230" t="str">
            <v/>
          </cell>
          <cell r="BB230" t="str">
            <v/>
          </cell>
        </row>
        <row r="231">
          <cell r="S231" t="str">
            <v/>
          </cell>
          <cell r="W231" t="str">
            <v/>
          </cell>
          <cell r="X231" t="str">
            <v/>
          </cell>
          <cell r="Y231" t="str">
            <v/>
          </cell>
          <cell r="AQ231" t="str">
            <v/>
          </cell>
          <cell r="AY231" t="str">
            <v/>
          </cell>
          <cell r="BB231" t="str">
            <v/>
          </cell>
        </row>
        <row r="232">
          <cell r="S232" t="str">
            <v/>
          </cell>
          <cell r="W232" t="str">
            <v/>
          </cell>
          <cell r="X232" t="str">
            <v/>
          </cell>
          <cell r="Y232" t="str">
            <v/>
          </cell>
          <cell r="AQ232" t="str">
            <v/>
          </cell>
          <cell r="AY232" t="str">
            <v/>
          </cell>
          <cell r="BB232" t="str">
            <v/>
          </cell>
        </row>
        <row r="233">
          <cell r="S233" t="str">
            <v/>
          </cell>
          <cell r="W233" t="str">
            <v/>
          </cell>
          <cell r="X233" t="str">
            <v/>
          </cell>
          <cell r="Y233" t="str">
            <v/>
          </cell>
          <cell r="AQ233" t="str">
            <v/>
          </cell>
          <cell r="AY233" t="str">
            <v/>
          </cell>
          <cell r="BB233"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1BE42-CE11-4539-A392-29E9F728FB86}">
  <dimension ref="A1:AR1291"/>
  <sheetViews>
    <sheetView showGridLines="0" tabSelected="1" zoomScaleNormal="100" workbookViewId="0">
      <pane xSplit="1" topLeftCell="B1" activePane="topRight" state="frozen"/>
      <selection pane="topRight" activeCell="E4" sqref="E4"/>
    </sheetView>
  </sheetViews>
  <sheetFormatPr defaultRowHeight="12.75" x14ac:dyDescent="0.2"/>
  <cols>
    <col min="1" max="1" width="74.5703125" style="14" customWidth="1"/>
    <col min="2" max="2" width="10.5703125" style="14" customWidth="1"/>
    <col min="3" max="3" width="7.42578125" style="14" customWidth="1"/>
    <col min="4" max="4" width="12.42578125" style="14" customWidth="1"/>
    <col min="5" max="5" width="48" style="15" customWidth="1"/>
    <col min="6" max="6" width="38.42578125" style="15" hidden="1" customWidth="1"/>
    <col min="7" max="7" width="8.42578125" style="14" hidden="1" customWidth="1"/>
    <col min="8" max="8" width="20.85546875" style="14" customWidth="1"/>
    <col min="9" max="9" width="29.7109375" style="14" customWidth="1"/>
    <col min="10" max="10" width="10" style="14" customWidth="1"/>
    <col min="11" max="11" width="10.7109375" style="14" customWidth="1"/>
    <col min="12" max="12" width="35.42578125" style="14" customWidth="1"/>
    <col min="13" max="13" width="42.42578125" style="44" customWidth="1"/>
    <col min="14" max="19" width="26.85546875" style="15" customWidth="1"/>
    <col min="20" max="20" width="15.28515625" style="14" customWidth="1"/>
    <col min="21" max="21" width="10.42578125" style="14" customWidth="1"/>
    <col min="22" max="22" width="14.85546875" style="19" customWidth="1"/>
    <col min="23" max="23" width="18" style="14" customWidth="1"/>
    <col min="24" max="24" width="21" style="40" customWidth="1"/>
    <col min="25" max="25" width="16.42578125" style="42" customWidth="1"/>
    <col min="26" max="26" width="13.85546875" style="40" customWidth="1"/>
    <col min="27" max="27" width="17.28515625" style="22" customWidth="1"/>
    <col min="28" max="28" width="13.5703125" style="40" customWidth="1"/>
    <col min="29" max="29" width="15.5703125" style="22" customWidth="1"/>
    <col min="30" max="30" width="18.85546875" style="40" customWidth="1"/>
    <col min="31" max="31" width="20.5703125" style="40" customWidth="1"/>
    <col min="32" max="32" width="33.85546875" style="149" customWidth="1"/>
    <col min="33" max="33" width="22.7109375" style="40" customWidth="1"/>
    <col min="34" max="34" width="22.28515625" style="40" customWidth="1"/>
    <col min="35" max="35" width="27" style="40" customWidth="1"/>
    <col min="36" max="36" width="23.42578125" style="40" customWidth="1"/>
    <col min="37" max="37" width="18.140625" style="40" customWidth="1"/>
    <col min="38" max="38" width="9.7109375" style="40" customWidth="1"/>
    <col min="39" max="39" width="12.42578125" style="40" customWidth="1"/>
    <col min="40" max="40" width="33.5703125" style="40" customWidth="1"/>
    <col min="41" max="41" width="30.7109375" style="40" customWidth="1"/>
    <col min="42" max="42" width="33" style="40" customWidth="1"/>
    <col min="43" max="43" width="24.42578125" style="40" customWidth="1"/>
    <col min="44" max="44" width="30.85546875" style="40" customWidth="1"/>
    <col min="45" max="16384" width="9.140625" style="24"/>
  </cols>
  <sheetData>
    <row r="1" spans="1:44" s="12" customFormat="1" ht="38.25" x14ac:dyDescent="0.2">
      <c r="A1" s="2" t="s">
        <v>2</v>
      </c>
      <c r="B1" s="2" t="s">
        <v>0</v>
      </c>
      <c r="C1" s="2" t="s">
        <v>1</v>
      </c>
      <c r="D1" s="2" t="s">
        <v>3</v>
      </c>
      <c r="E1" s="1" t="s">
        <v>4</v>
      </c>
      <c r="F1" s="1" t="s">
        <v>5</v>
      </c>
      <c r="G1" s="2" t="s">
        <v>6</v>
      </c>
      <c r="H1" s="2" t="s">
        <v>7</v>
      </c>
      <c r="I1" s="2" t="s">
        <v>8</v>
      </c>
      <c r="J1" s="2" t="s">
        <v>9</v>
      </c>
      <c r="K1" s="3" t="s">
        <v>10</v>
      </c>
      <c r="L1" s="4" t="s">
        <v>11</v>
      </c>
      <c r="M1" s="43" t="s">
        <v>12</v>
      </c>
      <c r="N1" s="5" t="s">
        <v>13</v>
      </c>
      <c r="O1" s="5" t="s">
        <v>14</v>
      </c>
      <c r="P1" s="5" t="s">
        <v>821</v>
      </c>
      <c r="Q1" s="5" t="s">
        <v>904</v>
      </c>
      <c r="R1" s="5" t="s">
        <v>905</v>
      </c>
      <c r="S1" s="5" t="s">
        <v>15</v>
      </c>
      <c r="T1" s="4" t="s">
        <v>16</v>
      </c>
      <c r="U1" s="6" t="s">
        <v>17</v>
      </c>
      <c r="V1" s="6" t="s">
        <v>18</v>
      </c>
      <c r="W1" s="7" t="s">
        <v>19</v>
      </c>
      <c r="X1" s="8" t="s">
        <v>20</v>
      </c>
      <c r="Y1" s="9" t="s">
        <v>21</v>
      </c>
      <c r="Z1" s="9" t="s">
        <v>22</v>
      </c>
      <c r="AA1" s="10" t="s">
        <v>23</v>
      </c>
      <c r="AB1" s="9" t="s">
        <v>24</v>
      </c>
      <c r="AC1" s="10" t="s">
        <v>25</v>
      </c>
      <c r="AD1" s="8" t="s">
        <v>26</v>
      </c>
      <c r="AE1" s="8" t="s">
        <v>27</v>
      </c>
      <c r="AF1" s="150" t="s">
        <v>28</v>
      </c>
      <c r="AG1" s="9" t="s">
        <v>895</v>
      </c>
      <c r="AH1" s="8" t="s">
        <v>29</v>
      </c>
      <c r="AI1" s="11" t="s">
        <v>30</v>
      </c>
      <c r="AJ1" s="8" t="s">
        <v>31</v>
      </c>
      <c r="AK1" s="8" t="s">
        <v>32</v>
      </c>
      <c r="AL1" s="9" t="s">
        <v>903</v>
      </c>
      <c r="AM1" s="8" t="s">
        <v>33</v>
      </c>
      <c r="AN1" s="8" t="s">
        <v>34</v>
      </c>
      <c r="AO1" s="8" t="s">
        <v>35</v>
      </c>
      <c r="AP1" s="8" t="s">
        <v>36</v>
      </c>
      <c r="AQ1" s="8" t="s">
        <v>37</v>
      </c>
      <c r="AR1" s="8" t="s">
        <v>38</v>
      </c>
    </row>
    <row r="2" spans="1:44" s="12" customFormat="1" x14ac:dyDescent="0.2">
      <c r="A2" s="2"/>
      <c r="B2" s="2"/>
      <c r="C2" s="2"/>
      <c r="D2" s="2"/>
      <c r="E2" s="1"/>
      <c r="F2" s="1"/>
      <c r="G2" s="2"/>
      <c r="H2" s="2"/>
      <c r="I2" s="2"/>
      <c r="J2" s="2"/>
      <c r="K2" s="3" t="s">
        <v>43</v>
      </c>
      <c r="L2" s="4"/>
      <c r="M2" s="43"/>
      <c r="N2" s="5"/>
      <c r="O2" s="5"/>
      <c r="P2" s="5"/>
      <c r="Q2" s="5"/>
      <c r="R2" s="5"/>
      <c r="S2" s="5"/>
      <c r="T2" s="4"/>
      <c r="U2" s="6" t="s">
        <v>44</v>
      </c>
      <c r="V2" s="6" t="s">
        <v>45</v>
      </c>
      <c r="W2" s="6" t="s">
        <v>45</v>
      </c>
      <c r="X2" s="8" t="s">
        <v>46</v>
      </c>
      <c r="Y2" s="9" t="s">
        <v>43</v>
      </c>
      <c r="Z2" s="8"/>
      <c r="AA2" s="13"/>
      <c r="AB2" s="8" t="s">
        <v>45</v>
      </c>
      <c r="AC2" s="13" t="s">
        <v>43</v>
      </c>
      <c r="AD2" s="8"/>
      <c r="AE2" s="8" t="s">
        <v>47</v>
      </c>
      <c r="AF2" s="148"/>
      <c r="AG2" s="8" t="s">
        <v>48</v>
      </c>
      <c r="AH2" s="8" t="s">
        <v>48</v>
      </c>
      <c r="AI2" s="11" t="s">
        <v>47</v>
      </c>
      <c r="AJ2" s="8" t="s">
        <v>48</v>
      </c>
      <c r="AK2" s="8"/>
      <c r="AL2" s="8" t="s">
        <v>43</v>
      </c>
      <c r="AM2" s="8" t="s">
        <v>43</v>
      </c>
      <c r="AN2" s="8"/>
      <c r="AO2" s="8"/>
      <c r="AP2" s="8"/>
      <c r="AQ2" s="8" t="s">
        <v>43</v>
      </c>
      <c r="AR2" s="8" t="s">
        <v>49</v>
      </c>
    </row>
    <row r="3" spans="1:44" ht="17.25" customHeight="1" x14ac:dyDescent="0.2">
      <c r="A3" s="25" t="s">
        <v>70</v>
      </c>
      <c r="B3" s="14" t="s">
        <v>40</v>
      </c>
      <c r="C3" s="14" t="s">
        <v>71</v>
      </c>
      <c r="D3" s="14" t="s">
        <v>72</v>
      </c>
      <c r="E3" s="151" t="s">
        <v>73</v>
      </c>
      <c r="F3" s="151" t="s">
        <v>73</v>
      </c>
      <c r="G3" s="14" t="s">
        <v>54</v>
      </c>
      <c r="H3" s="14" t="s">
        <v>74</v>
      </c>
      <c r="I3" s="14" t="s">
        <v>75</v>
      </c>
      <c r="J3" s="14" t="s">
        <v>63</v>
      </c>
      <c r="K3" s="16">
        <v>0.5</v>
      </c>
      <c r="L3" s="14" t="s">
        <v>76</v>
      </c>
      <c r="M3" s="44" t="s">
        <v>77</v>
      </c>
      <c r="N3" s="26">
        <v>4</v>
      </c>
      <c r="O3" s="26">
        <v>4</v>
      </c>
      <c r="P3" s="27" t="s">
        <v>78</v>
      </c>
      <c r="Q3" s="26" t="s">
        <v>78</v>
      </c>
      <c r="R3" s="26" t="s">
        <v>78</v>
      </c>
      <c r="S3" s="18" t="s">
        <v>54</v>
      </c>
      <c r="T3" s="17">
        <v>1972</v>
      </c>
      <c r="U3" s="19">
        <v>0.6</v>
      </c>
      <c r="V3" s="19">
        <v>5.2303999999999995</v>
      </c>
      <c r="W3" s="34">
        <v>2.6151999999999997</v>
      </c>
      <c r="X3" s="28">
        <v>355</v>
      </c>
      <c r="Y3" s="28" t="s">
        <v>54</v>
      </c>
      <c r="Z3" s="159">
        <v>1</v>
      </c>
      <c r="AA3" s="28" t="s">
        <v>54</v>
      </c>
      <c r="AB3" s="21" t="s">
        <v>54</v>
      </c>
      <c r="AC3" s="28" t="s">
        <v>54</v>
      </c>
      <c r="AD3" s="28">
        <v>36</v>
      </c>
      <c r="AE3" s="23">
        <v>43070</v>
      </c>
      <c r="AF3" s="149" t="s">
        <v>79</v>
      </c>
      <c r="AG3" s="20">
        <v>29.500000079999996</v>
      </c>
      <c r="AH3" s="30">
        <v>29.499999999999996</v>
      </c>
      <c r="AI3" s="23">
        <v>44561</v>
      </c>
      <c r="AJ3" s="31">
        <v>29.5</v>
      </c>
      <c r="AK3" s="31" t="s">
        <v>80</v>
      </c>
      <c r="AL3" s="37">
        <v>0.05</v>
      </c>
      <c r="AM3" s="37">
        <v>6.5471553460561507E-2</v>
      </c>
      <c r="AN3" s="20" t="s">
        <v>81</v>
      </c>
      <c r="AO3" s="20" t="s">
        <v>58</v>
      </c>
      <c r="AP3" s="20" t="s">
        <v>58</v>
      </c>
      <c r="AQ3" s="33">
        <v>1</v>
      </c>
      <c r="AR3" s="20">
        <v>1.9166666088721276</v>
      </c>
    </row>
    <row r="4" spans="1:44" ht="17.25" customHeight="1" x14ac:dyDescent="0.2">
      <c r="A4" s="25" t="s">
        <v>82</v>
      </c>
      <c r="B4" s="14" t="s">
        <v>40</v>
      </c>
      <c r="C4" s="14" t="s">
        <v>71</v>
      </c>
      <c r="D4" s="14" t="s">
        <v>72</v>
      </c>
      <c r="E4" s="151" t="s">
        <v>908</v>
      </c>
      <c r="F4" s="151" t="s">
        <v>909</v>
      </c>
      <c r="G4" s="14" t="s">
        <v>54</v>
      </c>
      <c r="H4" s="14" t="s">
        <v>74</v>
      </c>
      <c r="I4" s="14" t="s">
        <v>83</v>
      </c>
      <c r="J4" s="14" t="s">
        <v>63</v>
      </c>
      <c r="K4" s="16">
        <v>0.5</v>
      </c>
      <c r="L4" s="14" t="s">
        <v>39</v>
      </c>
      <c r="M4" s="44" t="s">
        <v>77</v>
      </c>
      <c r="N4" s="26">
        <v>5</v>
      </c>
      <c r="O4" s="26">
        <v>5</v>
      </c>
      <c r="P4" s="27">
        <v>4.5</v>
      </c>
      <c r="Q4" s="26">
        <v>3.5</v>
      </c>
      <c r="R4" s="26">
        <v>4</v>
      </c>
      <c r="S4" s="18" t="s">
        <v>84</v>
      </c>
      <c r="T4" s="17">
        <v>2019</v>
      </c>
      <c r="U4" s="19">
        <v>1.75</v>
      </c>
      <c r="V4" s="19">
        <v>41.9148</v>
      </c>
      <c r="W4" s="34">
        <v>20.9574</v>
      </c>
      <c r="X4" s="28">
        <v>1200</v>
      </c>
      <c r="Y4" s="28" t="s">
        <v>54</v>
      </c>
      <c r="Z4" s="159">
        <v>1</v>
      </c>
      <c r="AA4" s="28" t="s">
        <v>54</v>
      </c>
      <c r="AB4" s="21" t="s">
        <v>54</v>
      </c>
      <c r="AC4" s="28" t="s">
        <v>54</v>
      </c>
      <c r="AD4" s="28">
        <v>116</v>
      </c>
      <c r="AE4" s="23">
        <v>42482</v>
      </c>
      <c r="AF4" s="149" t="s">
        <v>85</v>
      </c>
      <c r="AG4" s="20">
        <v>416.49999940999987</v>
      </c>
      <c r="AH4" s="30">
        <v>416.5</v>
      </c>
      <c r="AI4" s="23">
        <v>44561</v>
      </c>
      <c r="AJ4" s="31">
        <v>416.5</v>
      </c>
      <c r="AK4" s="31" t="s">
        <v>86</v>
      </c>
      <c r="AL4" s="37">
        <v>4.6249999999999999E-2</v>
      </c>
      <c r="AM4" s="37">
        <v>4.7432744206248698E-2</v>
      </c>
      <c r="AN4" s="20" t="s">
        <v>87</v>
      </c>
      <c r="AO4" s="20" t="s">
        <v>88</v>
      </c>
      <c r="AP4" s="20" t="s">
        <v>89</v>
      </c>
      <c r="AQ4" s="33">
        <v>0.99761420786929678</v>
      </c>
      <c r="AR4" s="20">
        <v>5.2787188212208251</v>
      </c>
    </row>
    <row r="5" spans="1:44" s="164" customFormat="1" ht="17.25" customHeight="1" x14ac:dyDescent="0.2">
      <c r="A5" s="165" t="s">
        <v>883</v>
      </c>
      <c r="B5" s="153" t="s">
        <v>40</v>
      </c>
      <c r="C5" s="153" t="s">
        <v>71</v>
      </c>
      <c r="D5" s="153" t="s">
        <v>72</v>
      </c>
      <c r="E5" s="151" t="s">
        <v>910</v>
      </c>
      <c r="F5" s="151" t="s">
        <v>911</v>
      </c>
      <c r="G5" s="153" t="s">
        <v>54</v>
      </c>
      <c r="H5" s="153" t="s">
        <v>74</v>
      </c>
      <c r="I5" s="153" t="s">
        <v>90</v>
      </c>
      <c r="J5" s="153" t="s">
        <v>63</v>
      </c>
      <c r="K5" s="154">
        <v>0.5</v>
      </c>
      <c r="L5" s="153" t="s">
        <v>76</v>
      </c>
      <c r="M5" s="155" t="s">
        <v>77</v>
      </c>
      <c r="N5" s="156">
        <v>5.5</v>
      </c>
      <c r="O5" s="156">
        <v>5</v>
      </c>
      <c r="P5" s="157">
        <v>4.5</v>
      </c>
      <c r="Q5" s="156">
        <v>2.5</v>
      </c>
      <c r="R5" s="156">
        <v>5</v>
      </c>
      <c r="S5" s="158" t="s">
        <v>54</v>
      </c>
      <c r="T5" s="38" t="s">
        <v>896</v>
      </c>
      <c r="U5" s="34">
        <v>0.2</v>
      </c>
      <c r="V5" s="34"/>
      <c r="W5" s="34"/>
      <c r="X5" s="28">
        <v>665</v>
      </c>
      <c r="Y5" s="28"/>
      <c r="Z5" s="159">
        <v>1</v>
      </c>
      <c r="AA5" s="28"/>
      <c r="AB5" s="21"/>
      <c r="AC5" s="28"/>
      <c r="AD5" s="28">
        <v>91</v>
      </c>
      <c r="AE5" s="36">
        <v>41730</v>
      </c>
      <c r="AF5" s="160" t="s">
        <v>900</v>
      </c>
      <c r="AG5" s="21"/>
      <c r="AH5" s="161"/>
      <c r="AI5" s="36"/>
      <c r="AJ5" s="162"/>
      <c r="AK5" s="162"/>
      <c r="AL5" s="37"/>
      <c r="AM5" s="37"/>
      <c r="AN5" s="21"/>
      <c r="AO5" s="21"/>
      <c r="AP5" s="21"/>
      <c r="AQ5" s="163"/>
      <c r="AR5" s="21"/>
    </row>
    <row r="6" spans="1:44" s="164" customFormat="1" ht="17.25" customHeight="1" x14ac:dyDescent="0.2">
      <c r="A6" s="152" t="s">
        <v>91</v>
      </c>
      <c r="B6" s="153" t="s">
        <v>40</v>
      </c>
      <c r="C6" s="153" t="s">
        <v>71</v>
      </c>
      <c r="D6" s="153" t="s">
        <v>72</v>
      </c>
      <c r="E6" s="151" t="s">
        <v>916</v>
      </c>
      <c r="F6" s="151" t="s">
        <v>917</v>
      </c>
      <c r="G6" s="153" t="s">
        <v>54</v>
      </c>
      <c r="H6" s="153" t="s">
        <v>92</v>
      </c>
      <c r="I6" s="153" t="s">
        <v>90</v>
      </c>
      <c r="J6" s="153" t="s">
        <v>63</v>
      </c>
      <c r="K6" s="154">
        <v>0.5</v>
      </c>
      <c r="L6" s="153" t="s">
        <v>76</v>
      </c>
      <c r="M6" s="155" t="s">
        <v>77</v>
      </c>
      <c r="N6" s="156">
        <v>5.5</v>
      </c>
      <c r="O6" s="156">
        <v>5.5</v>
      </c>
      <c r="P6" s="157">
        <v>4.5</v>
      </c>
      <c r="Q6" s="156">
        <v>2</v>
      </c>
      <c r="R6" s="156">
        <v>4.5</v>
      </c>
      <c r="S6" s="158" t="s">
        <v>93</v>
      </c>
      <c r="T6" s="38">
        <v>2006</v>
      </c>
      <c r="U6" s="34">
        <v>0.35649999999999998</v>
      </c>
      <c r="V6" s="34">
        <v>18.0657</v>
      </c>
      <c r="W6" s="34">
        <v>9.0328499999999998</v>
      </c>
      <c r="X6" s="28">
        <v>1945</v>
      </c>
      <c r="Y6" s="28" t="s">
        <v>54</v>
      </c>
      <c r="Z6" s="159">
        <v>1</v>
      </c>
      <c r="AA6" s="28" t="s">
        <v>54</v>
      </c>
      <c r="AB6" s="21" t="s">
        <v>54</v>
      </c>
      <c r="AC6" s="28" t="s">
        <v>54</v>
      </c>
      <c r="AD6" s="28">
        <v>295</v>
      </c>
      <c r="AE6" s="36">
        <v>41743</v>
      </c>
      <c r="AF6" s="160" t="s">
        <v>79</v>
      </c>
      <c r="AG6" s="21">
        <v>91.499999689999996</v>
      </c>
      <c r="AH6" s="161">
        <v>91.499999999999986</v>
      </c>
      <c r="AI6" s="36">
        <v>44561</v>
      </c>
      <c r="AJ6" s="162">
        <v>91.5</v>
      </c>
      <c r="AK6" s="162" t="s">
        <v>94</v>
      </c>
      <c r="AL6" s="37">
        <v>4.8749999999999995E-2</v>
      </c>
      <c r="AM6" s="37">
        <v>3.81369925504354E-2</v>
      </c>
      <c r="AN6" s="21" t="s">
        <v>95</v>
      </c>
      <c r="AO6" s="21" t="s">
        <v>58</v>
      </c>
      <c r="AP6" s="21" t="s">
        <v>58</v>
      </c>
      <c r="AQ6" s="163">
        <v>0.77351002175393146</v>
      </c>
      <c r="AR6" s="21">
        <v>8.1068957601543268</v>
      </c>
    </row>
    <row r="7" spans="1:44" s="164" customFormat="1" ht="17.25" customHeight="1" x14ac:dyDescent="0.2">
      <c r="A7" s="152" t="s">
        <v>96</v>
      </c>
      <c r="B7" s="153" t="s">
        <v>40</v>
      </c>
      <c r="C7" s="153" t="s">
        <v>71</v>
      </c>
      <c r="D7" s="153" t="s">
        <v>72</v>
      </c>
      <c r="E7" s="151" t="s">
        <v>918</v>
      </c>
      <c r="F7" s="151" t="s">
        <v>919</v>
      </c>
      <c r="G7" s="153" t="s">
        <v>54</v>
      </c>
      <c r="H7" s="153" t="s">
        <v>92</v>
      </c>
      <c r="I7" s="153" t="s">
        <v>75</v>
      </c>
      <c r="J7" s="153" t="s">
        <v>63</v>
      </c>
      <c r="K7" s="154">
        <v>1</v>
      </c>
      <c r="L7" s="153" t="s">
        <v>58</v>
      </c>
      <c r="M7" s="155" t="s">
        <v>77</v>
      </c>
      <c r="N7" s="156">
        <v>5.5</v>
      </c>
      <c r="O7" s="156">
        <v>5.5</v>
      </c>
      <c r="P7" s="157">
        <v>4.5</v>
      </c>
      <c r="Q7" s="156" t="s">
        <v>58</v>
      </c>
      <c r="R7" s="156">
        <v>5</v>
      </c>
      <c r="S7" s="158" t="s">
        <v>54</v>
      </c>
      <c r="T7" s="38">
        <v>1984</v>
      </c>
      <c r="U7" s="34">
        <v>1</v>
      </c>
      <c r="V7" s="34">
        <v>19.780099999999997</v>
      </c>
      <c r="W7" s="34">
        <v>19.780099999999997</v>
      </c>
      <c r="X7" s="28">
        <v>1480</v>
      </c>
      <c r="Y7" s="28" t="s">
        <v>54</v>
      </c>
      <c r="Z7" s="159">
        <v>1</v>
      </c>
      <c r="AA7" s="28" t="s">
        <v>58</v>
      </c>
      <c r="AB7" s="21" t="s">
        <v>54</v>
      </c>
      <c r="AC7" s="28" t="s">
        <v>58</v>
      </c>
      <c r="AD7" s="28">
        <v>85</v>
      </c>
      <c r="AE7" s="36">
        <v>35551</v>
      </c>
      <c r="AF7" s="160" t="s">
        <v>85</v>
      </c>
      <c r="AG7" s="21">
        <v>179.99999999999994</v>
      </c>
      <c r="AH7" s="161" t="s">
        <v>58</v>
      </c>
      <c r="AI7" s="36">
        <v>44561</v>
      </c>
      <c r="AJ7" s="162">
        <v>180</v>
      </c>
      <c r="AK7" s="162" t="s">
        <v>94</v>
      </c>
      <c r="AL7" s="37">
        <v>5.3749999999999992E-2</v>
      </c>
      <c r="AM7" s="37">
        <v>5.4780416576975799E-2</v>
      </c>
      <c r="AN7" s="21" t="s">
        <v>98</v>
      </c>
      <c r="AO7" s="21" t="s">
        <v>99</v>
      </c>
      <c r="AP7" s="21" t="s">
        <v>100</v>
      </c>
      <c r="AQ7" s="163">
        <v>1</v>
      </c>
      <c r="AR7" s="21">
        <v>3.2420219508661576</v>
      </c>
    </row>
    <row r="8" spans="1:44" s="164" customFormat="1" ht="17.25" customHeight="1" x14ac:dyDescent="0.2">
      <c r="A8" s="165" t="s">
        <v>881</v>
      </c>
      <c r="B8" s="153" t="s">
        <v>40</v>
      </c>
      <c r="C8" s="153" t="s">
        <v>71</v>
      </c>
      <c r="D8" s="153" t="s">
        <v>72</v>
      </c>
      <c r="E8" s="151" t="s">
        <v>97</v>
      </c>
      <c r="F8" s="153" t="s">
        <v>97</v>
      </c>
      <c r="G8" s="153" t="s">
        <v>54</v>
      </c>
      <c r="H8" s="153" t="s">
        <v>92</v>
      </c>
      <c r="I8" s="153" t="s">
        <v>101</v>
      </c>
      <c r="J8" s="153" t="s">
        <v>63</v>
      </c>
      <c r="K8" s="154">
        <v>0.5</v>
      </c>
      <c r="L8" s="153" t="s">
        <v>76</v>
      </c>
      <c r="M8" s="155" t="s">
        <v>77</v>
      </c>
      <c r="N8" s="156" t="s">
        <v>78</v>
      </c>
      <c r="O8" s="156" t="s">
        <v>78</v>
      </c>
      <c r="P8" s="157" t="s">
        <v>78</v>
      </c>
      <c r="Q8" s="156" t="s">
        <v>58</v>
      </c>
      <c r="R8" s="156" t="s">
        <v>58</v>
      </c>
      <c r="S8" s="158" t="s">
        <v>54</v>
      </c>
      <c r="T8" s="38"/>
      <c r="U8" s="34"/>
      <c r="V8" s="34"/>
      <c r="W8" s="34"/>
      <c r="X8" s="28"/>
      <c r="Y8" s="28"/>
      <c r="Z8" s="159"/>
      <c r="AA8" s="28"/>
      <c r="AB8" s="21"/>
      <c r="AC8" s="28"/>
      <c r="AD8" s="28"/>
      <c r="AE8" s="36">
        <v>43252</v>
      </c>
      <c r="AF8" s="160" t="s">
        <v>900</v>
      </c>
      <c r="AG8" s="21"/>
      <c r="AH8" s="161"/>
      <c r="AI8" s="36"/>
      <c r="AJ8" s="162"/>
      <c r="AK8" s="162"/>
      <c r="AL8" s="37"/>
      <c r="AM8" s="37"/>
      <c r="AN8" s="21"/>
      <c r="AO8" s="21"/>
      <c r="AP8" s="21"/>
      <c r="AQ8" s="163"/>
      <c r="AR8" s="21"/>
    </row>
    <row r="9" spans="1:44" s="164" customFormat="1" ht="17.25" customHeight="1" x14ac:dyDescent="0.2">
      <c r="A9" s="165" t="s">
        <v>882</v>
      </c>
      <c r="B9" s="153" t="s">
        <v>40</v>
      </c>
      <c r="C9" s="153" t="s">
        <v>71</v>
      </c>
      <c r="D9" s="153" t="s">
        <v>72</v>
      </c>
      <c r="E9" s="151" t="s">
        <v>913</v>
      </c>
      <c r="F9" s="151" t="s">
        <v>912</v>
      </c>
      <c r="G9" s="153" t="s">
        <v>54</v>
      </c>
      <c r="H9" s="153" t="s">
        <v>92</v>
      </c>
      <c r="I9" s="153" t="s">
        <v>90</v>
      </c>
      <c r="J9" s="153" t="s">
        <v>63</v>
      </c>
      <c r="K9" s="154">
        <v>0.5</v>
      </c>
      <c r="L9" s="153" t="s">
        <v>76</v>
      </c>
      <c r="M9" s="155" t="s">
        <v>77</v>
      </c>
      <c r="N9" s="156">
        <v>5.5</v>
      </c>
      <c r="O9" s="156">
        <v>5.5</v>
      </c>
      <c r="P9" s="157">
        <v>5</v>
      </c>
      <c r="Q9" s="156">
        <v>1.5</v>
      </c>
      <c r="R9" s="156">
        <v>3.5</v>
      </c>
      <c r="S9" s="158" t="s">
        <v>54</v>
      </c>
      <c r="T9" s="38" t="s">
        <v>897</v>
      </c>
      <c r="U9" s="34">
        <v>0.5</v>
      </c>
      <c r="V9" s="34"/>
      <c r="W9" s="34"/>
      <c r="X9" s="28">
        <v>1200</v>
      </c>
      <c r="Y9" s="28"/>
      <c r="Z9" s="159">
        <v>1</v>
      </c>
      <c r="AA9" s="28"/>
      <c r="AB9" s="21"/>
      <c r="AC9" s="28"/>
      <c r="AD9" s="28">
        <v>492</v>
      </c>
      <c r="AE9" s="36">
        <v>41730</v>
      </c>
      <c r="AF9" s="160" t="s">
        <v>900</v>
      </c>
      <c r="AG9" s="21"/>
      <c r="AH9" s="161"/>
      <c r="AI9" s="36"/>
      <c r="AJ9" s="162"/>
      <c r="AK9" s="162"/>
      <c r="AL9" s="37"/>
      <c r="AM9" s="37"/>
      <c r="AN9" s="21"/>
      <c r="AO9" s="21"/>
      <c r="AP9" s="21"/>
      <c r="AQ9" s="163"/>
      <c r="AR9" s="21"/>
    </row>
    <row r="10" spans="1:44" s="164" customFormat="1" ht="17.25" customHeight="1" x14ac:dyDescent="0.2">
      <c r="A10" s="152" t="s">
        <v>103</v>
      </c>
      <c r="B10" s="153" t="s">
        <v>40</v>
      </c>
      <c r="C10" s="153" t="s">
        <v>71</v>
      </c>
      <c r="D10" s="153" t="s">
        <v>72</v>
      </c>
      <c r="E10" s="151" t="s">
        <v>104</v>
      </c>
      <c r="F10" s="151" t="s">
        <v>102</v>
      </c>
      <c r="G10" s="153" t="s">
        <v>54</v>
      </c>
      <c r="H10" s="153" t="s">
        <v>105</v>
      </c>
      <c r="I10" s="153" t="s">
        <v>90</v>
      </c>
      <c r="J10" s="153" t="s">
        <v>106</v>
      </c>
      <c r="K10" s="154">
        <v>0.75</v>
      </c>
      <c r="L10" s="153" t="s">
        <v>76</v>
      </c>
      <c r="M10" s="155" t="s">
        <v>107</v>
      </c>
      <c r="N10" s="156">
        <v>4</v>
      </c>
      <c r="O10" s="156">
        <v>4</v>
      </c>
      <c r="P10" s="157">
        <v>6</v>
      </c>
      <c r="Q10" s="156" t="s">
        <v>78</v>
      </c>
      <c r="R10" s="156" t="s">
        <v>108</v>
      </c>
      <c r="S10" s="158" t="s">
        <v>109</v>
      </c>
      <c r="T10" s="38">
        <v>2008</v>
      </c>
      <c r="U10" s="34">
        <v>0.64700000000000002</v>
      </c>
      <c r="V10" s="34">
        <v>34.156700000000001</v>
      </c>
      <c r="W10" s="34">
        <v>25.617525000000001</v>
      </c>
      <c r="X10" s="28" t="s">
        <v>110</v>
      </c>
      <c r="Y10" s="28" t="s">
        <v>54</v>
      </c>
      <c r="Z10" s="159">
        <v>2</v>
      </c>
      <c r="AA10" s="28" t="s">
        <v>54</v>
      </c>
      <c r="AB10" s="21" t="s">
        <v>54</v>
      </c>
      <c r="AC10" s="28" t="s">
        <v>54</v>
      </c>
      <c r="AD10" s="28">
        <v>593</v>
      </c>
      <c r="AE10" s="36">
        <v>41333</v>
      </c>
      <c r="AF10" s="160" t="s">
        <v>79</v>
      </c>
      <c r="AG10" s="21">
        <v>221.24999952000002</v>
      </c>
      <c r="AH10" s="161">
        <v>73.749999974999994</v>
      </c>
      <c r="AI10" s="36">
        <v>44561</v>
      </c>
      <c r="AJ10" s="162">
        <v>221.25</v>
      </c>
      <c r="AK10" s="162" t="s">
        <v>86</v>
      </c>
      <c r="AL10" s="37">
        <v>4.7679661016949156E-2</v>
      </c>
      <c r="AM10" s="37">
        <v>4.8413683570864792E-2</v>
      </c>
      <c r="AN10" s="21" t="s">
        <v>111</v>
      </c>
      <c r="AO10" s="21" t="s">
        <v>112</v>
      </c>
      <c r="AP10" s="21" t="s">
        <v>113</v>
      </c>
      <c r="AQ10" s="163">
        <v>0.99596858010287892</v>
      </c>
      <c r="AR10" s="21">
        <v>8.2580893692227892</v>
      </c>
    </row>
    <row r="11" spans="1:44" s="164" customFormat="1" ht="17.25" customHeight="1" x14ac:dyDescent="0.2">
      <c r="A11" s="152" t="s">
        <v>114</v>
      </c>
      <c r="B11" s="153" t="s">
        <v>40</v>
      </c>
      <c r="C11" s="153" t="s">
        <v>71</v>
      </c>
      <c r="D11" s="153" t="s">
        <v>72</v>
      </c>
      <c r="E11" s="151" t="s">
        <v>914</v>
      </c>
      <c r="F11" s="151" t="s">
        <v>915</v>
      </c>
      <c r="G11" s="153" t="s">
        <v>54</v>
      </c>
      <c r="H11" s="153" t="s">
        <v>115</v>
      </c>
      <c r="I11" s="153" t="s">
        <v>90</v>
      </c>
      <c r="J11" s="153" t="s">
        <v>63</v>
      </c>
      <c r="K11" s="154">
        <v>1</v>
      </c>
      <c r="L11" s="153" t="s">
        <v>58</v>
      </c>
      <c r="M11" s="155" t="s">
        <v>77</v>
      </c>
      <c r="N11" s="156">
        <v>5.5</v>
      </c>
      <c r="O11" s="156">
        <v>5.5</v>
      </c>
      <c r="P11" s="157">
        <v>5.5</v>
      </c>
      <c r="Q11" s="156">
        <v>2</v>
      </c>
      <c r="R11" s="156">
        <v>3.5</v>
      </c>
      <c r="S11" s="158" t="s">
        <v>54</v>
      </c>
      <c r="T11" s="38" t="s">
        <v>116</v>
      </c>
      <c r="U11" s="34">
        <v>0.77910000000000001</v>
      </c>
      <c r="V11" s="34">
        <v>26.798069999999999</v>
      </c>
      <c r="W11" s="34">
        <v>26.798069999999999</v>
      </c>
      <c r="X11" s="28" t="s">
        <v>117</v>
      </c>
      <c r="Y11" s="28" t="s">
        <v>54</v>
      </c>
      <c r="Z11" s="159">
        <v>2</v>
      </c>
      <c r="AA11" s="28" t="s">
        <v>54</v>
      </c>
      <c r="AB11" s="21" t="s">
        <v>54</v>
      </c>
      <c r="AC11" s="28" t="s">
        <v>54</v>
      </c>
      <c r="AD11" s="28">
        <v>99</v>
      </c>
      <c r="AE11" s="36">
        <v>42917</v>
      </c>
      <c r="AF11" s="160" t="s">
        <v>85</v>
      </c>
      <c r="AG11" s="21">
        <v>343.00000000000011</v>
      </c>
      <c r="AH11" s="161" t="s">
        <v>58</v>
      </c>
      <c r="AI11" s="36">
        <v>44377</v>
      </c>
      <c r="AJ11" s="162">
        <v>343</v>
      </c>
      <c r="AK11" s="162" t="s">
        <v>118</v>
      </c>
      <c r="AL11" s="37">
        <v>5.2499999999999998E-2</v>
      </c>
      <c r="AM11" s="37">
        <v>5.3339804871722997E-2</v>
      </c>
      <c r="AN11" s="21" t="s">
        <v>119</v>
      </c>
      <c r="AO11" s="21" t="s">
        <v>120</v>
      </c>
      <c r="AP11" s="21" t="s">
        <v>121</v>
      </c>
      <c r="AQ11" s="163">
        <v>0.98920444643961303</v>
      </c>
      <c r="AR11" s="21">
        <v>6.2297776063789883</v>
      </c>
    </row>
    <row r="12" spans="1:44" s="164" customFormat="1" ht="17.25" customHeight="1" x14ac:dyDescent="0.2">
      <c r="A12" s="152" t="s">
        <v>122</v>
      </c>
      <c r="B12" s="153" t="s">
        <v>40</v>
      </c>
      <c r="C12" s="153" t="s">
        <v>71</v>
      </c>
      <c r="D12" s="153" t="s">
        <v>72</v>
      </c>
      <c r="E12" s="151" t="s">
        <v>123</v>
      </c>
      <c r="F12" s="151" t="s">
        <v>124</v>
      </c>
      <c r="G12" s="153" t="s">
        <v>54</v>
      </c>
      <c r="H12" s="153" t="s">
        <v>115</v>
      </c>
      <c r="I12" s="153" t="s">
        <v>90</v>
      </c>
      <c r="J12" s="153" t="s">
        <v>63</v>
      </c>
      <c r="K12" s="154">
        <v>0.5</v>
      </c>
      <c r="L12" s="153" t="s">
        <v>148</v>
      </c>
      <c r="M12" s="155" t="s">
        <v>125</v>
      </c>
      <c r="N12" s="156" t="s">
        <v>126</v>
      </c>
      <c r="O12" s="156" t="s">
        <v>126</v>
      </c>
      <c r="P12" s="157" t="s">
        <v>127</v>
      </c>
      <c r="Q12" s="156" t="s">
        <v>834</v>
      </c>
      <c r="R12" s="156" t="s">
        <v>128</v>
      </c>
      <c r="S12" s="158" t="s">
        <v>54</v>
      </c>
      <c r="T12" s="38">
        <v>1964</v>
      </c>
      <c r="U12" s="34">
        <v>0.6</v>
      </c>
      <c r="V12" s="34">
        <v>53.318800000000039</v>
      </c>
      <c r="W12" s="34">
        <v>26.659400000000019</v>
      </c>
      <c r="X12" s="28">
        <v>1020</v>
      </c>
      <c r="Y12" s="28" t="s">
        <v>54</v>
      </c>
      <c r="Z12" s="159">
        <v>2</v>
      </c>
      <c r="AA12" s="28" t="s">
        <v>58</v>
      </c>
      <c r="AB12" s="21" t="s">
        <v>54</v>
      </c>
      <c r="AC12" s="28" t="s">
        <v>58</v>
      </c>
      <c r="AD12" s="28">
        <v>385</v>
      </c>
      <c r="AE12" s="36">
        <v>36767</v>
      </c>
      <c r="AF12" s="160" t="s">
        <v>85</v>
      </c>
      <c r="AG12" s="21">
        <v>618.99999999999989</v>
      </c>
      <c r="AH12" s="161" t="s">
        <v>58</v>
      </c>
      <c r="AI12" s="36">
        <v>44561</v>
      </c>
      <c r="AJ12" s="162">
        <v>619</v>
      </c>
      <c r="AK12" s="162" t="s">
        <v>118</v>
      </c>
      <c r="AL12" s="37">
        <v>4.7837237479806137E-2</v>
      </c>
      <c r="AM12" s="37">
        <v>4.9369250251945648E-2</v>
      </c>
      <c r="AN12" s="21" t="s">
        <v>129</v>
      </c>
      <c r="AO12" s="21" t="s">
        <v>130</v>
      </c>
      <c r="AP12" s="21" t="s">
        <v>131</v>
      </c>
      <c r="AQ12" s="163">
        <v>0.97799650404735294</v>
      </c>
      <c r="AR12" s="21">
        <v>3.4730929774760311</v>
      </c>
    </row>
    <row r="13" spans="1:44" s="164" customFormat="1" ht="17.25" customHeight="1" x14ac:dyDescent="0.2">
      <c r="A13" s="152" t="s">
        <v>132</v>
      </c>
      <c r="B13" s="153" t="s">
        <v>40</v>
      </c>
      <c r="C13" s="153" t="s">
        <v>71</v>
      </c>
      <c r="D13" s="153" t="s">
        <v>72</v>
      </c>
      <c r="E13" s="151" t="s">
        <v>133</v>
      </c>
      <c r="F13" s="151" t="s">
        <v>134</v>
      </c>
      <c r="G13" s="153" t="s">
        <v>54</v>
      </c>
      <c r="H13" s="153" t="s">
        <v>115</v>
      </c>
      <c r="I13" s="153" t="s">
        <v>83</v>
      </c>
      <c r="J13" s="153" t="s">
        <v>63</v>
      </c>
      <c r="K13" s="154">
        <v>0.5</v>
      </c>
      <c r="L13" s="153" t="s">
        <v>135</v>
      </c>
      <c r="M13" s="155" t="s">
        <v>125</v>
      </c>
      <c r="N13" s="156" t="s">
        <v>136</v>
      </c>
      <c r="O13" s="156" t="s">
        <v>137</v>
      </c>
      <c r="P13" s="157" t="s">
        <v>138</v>
      </c>
      <c r="Q13" s="156" t="s">
        <v>835</v>
      </c>
      <c r="R13" s="156" t="s">
        <v>137</v>
      </c>
      <c r="S13" s="158" t="s">
        <v>54</v>
      </c>
      <c r="T13" s="38">
        <v>1993</v>
      </c>
      <c r="U13" s="34">
        <v>0.6</v>
      </c>
      <c r="V13" s="34">
        <v>85.231500000058688</v>
      </c>
      <c r="W13" s="34">
        <v>42.615750000029344</v>
      </c>
      <c r="X13" s="28" t="s">
        <v>139</v>
      </c>
      <c r="Y13" s="28" t="s">
        <v>54</v>
      </c>
      <c r="Z13" s="159">
        <v>3</v>
      </c>
      <c r="AA13" s="28" t="s">
        <v>58</v>
      </c>
      <c r="AB13" s="21" t="s">
        <v>54</v>
      </c>
      <c r="AC13" s="28" t="s">
        <v>58</v>
      </c>
      <c r="AD13" s="28">
        <v>654</v>
      </c>
      <c r="AE13" s="36">
        <v>36144</v>
      </c>
      <c r="AF13" s="160" t="s">
        <v>85</v>
      </c>
      <c r="AG13" s="21">
        <v>1273.75</v>
      </c>
      <c r="AH13" s="161" t="s">
        <v>58</v>
      </c>
      <c r="AI13" s="36">
        <v>44561</v>
      </c>
      <c r="AJ13" s="162">
        <v>1273.75</v>
      </c>
      <c r="AK13" s="162" t="s">
        <v>94</v>
      </c>
      <c r="AL13" s="37">
        <v>4.4064769381746811E-2</v>
      </c>
      <c r="AM13" s="37">
        <v>4.582949576113797E-2</v>
      </c>
      <c r="AN13" s="21" t="s">
        <v>140</v>
      </c>
      <c r="AO13" s="21" t="s">
        <v>141</v>
      </c>
      <c r="AP13" s="21" t="s">
        <v>142</v>
      </c>
      <c r="AQ13" s="163">
        <v>0.96805641106869955</v>
      </c>
      <c r="AR13" s="21">
        <v>4.1709434237573566</v>
      </c>
    </row>
    <row r="14" spans="1:44" s="164" customFormat="1" ht="17.25" customHeight="1" x14ac:dyDescent="0.2">
      <c r="A14" s="152" t="s">
        <v>143</v>
      </c>
      <c r="B14" s="153" t="s">
        <v>40</v>
      </c>
      <c r="C14" s="153" t="s">
        <v>71</v>
      </c>
      <c r="D14" s="153" t="s">
        <v>72</v>
      </c>
      <c r="E14" s="151" t="s">
        <v>144</v>
      </c>
      <c r="F14" s="151" t="s">
        <v>145</v>
      </c>
      <c r="G14" s="153" t="s">
        <v>54</v>
      </c>
      <c r="H14" s="153" t="s">
        <v>115</v>
      </c>
      <c r="I14" s="153" t="s">
        <v>90</v>
      </c>
      <c r="J14" s="153" t="s">
        <v>63</v>
      </c>
      <c r="K14" s="154">
        <v>0.5</v>
      </c>
      <c r="L14" s="153" t="s">
        <v>39</v>
      </c>
      <c r="M14" s="155" t="s">
        <v>125</v>
      </c>
      <c r="N14" s="156">
        <v>5</v>
      </c>
      <c r="O14" s="156">
        <v>5</v>
      </c>
      <c r="P14" s="157">
        <v>3.5</v>
      </c>
      <c r="Q14" s="156">
        <v>3.5</v>
      </c>
      <c r="R14" s="156">
        <v>4</v>
      </c>
      <c r="S14" s="158" t="s">
        <v>54</v>
      </c>
      <c r="T14" s="38">
        <v>1978</v>
      </c>
      <c r="U14" s="34">
        <v>0.8</v>
      </c>
      <c r="V14" s="34">
        <v>66.523900000000012</v>
      </c>
      <c r="W14" s="34">
        <v>33.261950000000006</v>
      </c>
      <c r="X14" s="28">
        <v>1200</v>
      </c>
      <c r="Y14" s="28" t="s">
        <v>54</v>
      </c>
      <c r="Z14" s="159">
        <v>1</v>
      </c>
      <c r="AA14" s="28" t="s">
        <v>54</v>
      </c>
      <c r="AB14" s="21" t="s">
        <v>54</v>
      </c>
      <c r="AC14" s="28" t="s">
        <v>54</v>
      </c>
      <c r="AD14" s="28">
        <v>308</v>
      </c>
      <c r="AE14" s="36" t="s">
        <v>146</v>
      </c>
      <c r="AF14" s="160" t="s">
        <v>79</v>
      </c>
      <c r="AG14" s="21">
        <v>988</v>
      </c>
      <c r="AH14" s="161">
        <v>847.49999999999989</v>
      </c>
      <c r="AI14" s="36">
        <v>44561</v>
      </c>
      <c r="AJ14" s="162">
        <v>847.5</v>
      </c>
      <c r="AK14" s="162" t="s">
        <v>94</v>
      </c>
      <c r="AL14" s="37">
        <v>4.6249999999999999E-2</v>
      </c>
      <c r="AM14" s="37">
        <v>3.7900868010818371E-2</v>
      </c>
      <c r="AN14" s="21" t="s">
        <v>147</v>
      </c>
      <c r="AO14" s="21" t="s">
        <v>148</v>
      </c>
      <c r="AP14" s="21" t="s">
        <v>149</v>
      </c>
      <c r="AQ14" s="163">
        <v>0.93788848819747483</v>
      </c>
      <c r="AR14" s="21">
        <v>4.157925969944702</v>
      </c>
    </row>
    <row r="15" spans="1:44" s="164" customFormat="1" ht="17.25" customHeight="1" x14ac:dyDescent="0.2">
      <c r="A15" s="152" t="s">
        <v>150</v>
      </c>
      <c r="B15" s="153" t="s">
        <v>40</v>
      </c>
      <c r="C15" s="153" t="s">
        <v>71</v>
      </c>
      <c r="D15" s="153" t="s">
        <v>72</v>
      </c>
      <c r="E15" s="151" t="s">
        <v>151</v>
      </c>
      <c r="F15" s="151" t="s">
        <v>152</v>
      </c>
      <c r="G15" s="153" t="s">
        <v>54</v>
      </c>
      <c r="H15" s="153" t="s">
        <v>115</v>
      </c>
      <c r="I15" s="153" t="s">
        <v>90</v>
      </c>
      <c r="J15" s="153" t="s">
        <v>63</v>
      </c>
      <c r="K15" s="154">
        <v>1</v>
      </c>
      <c r="L15" s="153" t="s">
        <v>58</v>
      </c>
      <c r="M15" s="155" t="s">
        <v>125</v>
      </c>
      <c r="N15" s="156">
        <v>5.5</v>
      </c>
      <c r="O15" s="156">
        <v>5.5</v>
      </c>
      <c r="P15" s="157">
        <v>5.5</v>
      </c>
      <c r="Q15" s="156">
        <v>2.5</v>
      </c>
      <c r="R15" s="156">
        <v>5</v>
      </c>
      <c r="S15" s="158" t="s">
        <v>54</v>
      </c>
      <c r="T15" s="38">
        <v>1984</v>
      </c>
      <c r="U15" s="34">
        <v>0.2</v>
      </c>
      <c r="V15" s="34">
        <v>20.940300000000001</v>
      </c>
      <c r="W15" s="34">
        <v>20.940300000000001</v>
      </c>
      <c r="X15" s="28">
        <v>1000</v>
      </c>
      <c r="Y15" s="28" t="s">
        <v>54</v>
      </c>
      <c r="Z15" s="159">
        <v>1</v>
      </c>
      <c r="AA15" s="28" t="s">
        <v>58</v>
      </c>
      <c r="AB15" s="21" t="s">
        <v>54</v>
      </c>
      <c r="AC15" s="28" t="s">
        <v>58</v>
      </c>
      <c r="AD15" s="28">
        <v>111</v>
      </c>
      <c r="AE15" s="36">
        <v>36144</v>
      </c>
      <c r="AF15" s="160" t="s">
        <v>85</v>
      </c>
      <c r="AG15" s="21">
        <v>371.99999999999994</v>
      </c>
      <c r="AH15" s="161" t="s">
        <v>58</v>
      </c>
      <c r="AI15" s="36">
        <v>44561</v>
      </c>
      <c r="AJ15" s="162">
        <v>372</v>
      </c>
      <c r="AK15" s="162" t="s">
        <v>153</v>
      </c>
      <c r="AL15" s="37">
        <v>4.7499999999999994E-2</v>
      </c>
      <c r="AM15" s="37">
        <v>5.3012295529087067E-2</v>
      </c>
      <c r="AN15" s="21" t="s">
        <v>154</v>
      </c>
      <c r="AO15" s="21" t="s">
        <v>155</v>
      </c>
      <c r="AP15" s="21" t="s">
        <v>156</v>
      </c>
      <c r="AQ15" s="163">
        <v>1</v>
      </c>
      <c r="AR15" s="21">
        <v>3.2153324686905438</v>
      </c>
    </row>
    <row r="16" spans="1:44" s="164" customFormat="1" ht="17.25" customHeight="1" x14ac:dyDescent="0.2">
      <c r="A16" s="152" t="s">
        <v>157</v>
      </c>
      <c r="B16" s="153" t="s">
        <v>40</v>
      </c>
      <c r="C16" s="153" t="s">
        <v>71</v>
      </c>
      <c r="D16" s="153" t="s">
        <v>72</v>
      </c>
      <c r="E16" s="151" t="s">
        <v>158</v>
      </c>
      <c r="F16" s="151" t="s">
        <v>159</v>
      </c>
      <c r="G16" s="153" t="s">
        <v>54</v>
      </c>
      <c r="H16" s="153" t="s">
        <v>115</v>
      </c>
      <c r="I16" s="153" t="s">
        <v>83</v>
      </c>
      <c r="J16" s="153" t="s">
        <v>63</v>
      </c>
      <c r="K16" s="154">
        <v>0.36699999999999999</v>
      </c>
      <c r="L16" s="153" t="s">
        <v>160</v>
      </c>
      <c r="M16" s="155" t="s">
        <v>125</v>
      </c>
      <c r="N16" s="156">
        <v>5.5</v>
      </c>
      <c r="O16" s="156">
        <v>5.5</v>
      </c>
      <c r="P16" s="157">
        <v>5.5</v>
      </c>
      <c r="Q16" s="156">
        <v>2.5</v>
      </c>
      <c r="R16" s="156">
        <v>5</v>
      </c>
      <c r="S16" s="158" t="s">
        <v>161</v>
      </c>
      <c r="T16" s="38">
        <v>2011</v>
      </c>
      <c r="U16" s="34">
        <v>0.3</v>
      </c>
      <c r="V16" s="34">
        <v>42.65608000000001</v>
      </c>
      <c r="W16" s="34">
        <v>15.654781360000003</v>
      </c>
      <c r="X16" s="28">
        <v>1600</v>
      </c>
      <c r="Y16" s="28" t="s">
        <v>54</v>
      </c>
      <c r="Z16" s="159">
        <v>1</v>
      </c>
      <c r="AA16" s="28" t="s">
        <v>58</v>
      </c>
      <c r="AB16" s="21" t="s">
        <v>54</v>
      </c>
      <c r="AC16" s="28" t="s">
        <v>58</v>
      </c>
      <c r="AD16" s="28">
        <v>97</v>
      </c>
      <c r="AE16" s="36">
        <v>36739</v>
      </c>
      <c r="AF16" s="160" t="s">
        <v>79</v>
      </c>
      <c r="AG16" s="21">
        <v>417.99999994999996</v>
      </c>
      <c r="AH16" s="161">
        <v>721.99999995999997</v>
      </c>
      <c r="AI16" s="36">
        <v>44561</v>
      </c>
      <c r="AJ16" s="162">
        <v>417.99999996161995</v>
      </c>
      <c r="AK16" s="162" t="s">
        <v>118</v>
      </c>
      <c r="AL16" s="37">
        <v>4.3749999999999997E-2</v>
      </c>
      <c r="AM16" s="37">
        <v>4.9861390793996541E-2</v>
      </c>
      <c r="AN16" s="21" t="s">
        <v>162</v>
      </c>
      <c r="AO16" s="21" t="s">
        <v>98</v>
      </c>
      <c r="AP16" s="21" t="s">
        <v>163</v>
      </c>
      <c r="AQ16" s="163">
        <v>0.96099500938670401</v>
      </c>
      <c r="AR16" s="21">
        <v>5.0987864409137496</v>
      </c>
    </row>
    <row r="17" spans="1:44" s="164" customFormat="1" ht="17.25" customHeight="1" x14ac:dyDescent="0.2">
      <c r="A17" s="152" t="s">
        <v>164</v>
      </c>
      <c r="B17" s="153" t="s">
        <v>40</v>
      </c>
      <c r="C17" s="153" t="s">
        <v>71</v>
      </c>
      <c r="D17" s="153" t="s">
        <v>72</v>
      </c>
      <c r="E17" s="151" t="s">
        <v>165</v>
      </c>
      <c r="F17" s="151" t="s">
        <v>165</v>
      </c>
      <c r="G17" s="153" t="s">
        <v>54</v>
      </c>
      <c r="H17" s="153" t="s">
        <v>115</v>
      </c>
      <c r="I17" s="153" t="s">
        <v>75</v>
      </c>
      <c r="J17" s="153" t="s">
        <v>63</v>
      </c>
      <c r="K17" s="154">
        <v>0.5</v>
      </c>
      <c r="L17" s="153" t="s">
        <v>76</v>
      </c>
      <c r="M17" s="155" t="s">
        <v>166</v>
      </c>
      <c r="N17" s="156" t="s">
        <v>78</v>
      </c>
      <c r="O17" s="156" t="s">
        <v>78</v>
      </c>
      <c r="P17" s="157" t="s">
        <v>78</v>
      </c>
      <c r="Q17" s="156" t="s">
        <v>78</v>
      </c>
      <c r="R17" s="156" t="s">
        <v>78</v>
      </c>
      <c r="S17" s="158" t="s">
        <v>54</v>
      </c>
      <c r="T17" s="38">
        <v>1973</v>
      </c>
      <c r="U17" s="34">
        <v>7.7100000000000002E-2</v>
      </c>
      <c r="V17" s="34">
        <v>7.2807000000000013</v>
      </c>
      <c r="W17" s="34">
        <v>3.6403500000000006</v>
      </c>
      <c r="X17" s="28">
        <v>437</v>
      </c>
      <c r="Y17" s="28" t="s">
        <v>58</v>
      </c>
      <c r="Z17" s="159">
        <v>1</v>
      </c>
      <c r="AA17" s="28" t="s">
        <v>58</v>
      </c>
      <c r="AB17" s="21" t="s">
        <v>58</v>
      </c>
      <c r="AC17" s="28" t="s">
        <v>58</v>
      </c>
      <c r="AD17" s="28">
        <v>12</v>
      </c>
      <c r="AE17" s="36">
        <v>43709</v>
      </c>
      <c r="AF17" s="160" t="s">
        <v>79</v>
      </c>
      <c r="AG17" s="21">
        <v>91.82099749999999</v>
      </c>
      <c r="AH17" s="161">
        <v>91.820997500000004</v>
      </c>
      <c r="AI17" s="36" t="s">
        <v>58</v>
      </c>
      <c r="AJ17" s="162">
        <v>91.899999999999991</v>
      </c>
      <c r="AK17" s="162" t="s">
        <v>58</v>
      </c>
      <c r="AL17" s="37" t="s">
        <v>58</v>
      </c>
      <c r="AM17" s="37">
        <v>2.1927136071543087E-2</v>
      </c>
      <c r="AN17" s="21" t="s">
        <v>81</v>
      </c>
      <c r="AO17" s="21" t="s">
        <v>58</v>
      </c>
      <c r="AP17" s="21" t="s">
        <v>58</v>
      </c>
      <c r="AQ17" s="163">
        <v>1</v>
      </c>
      <c r="AR17" s="21">
        <v>4.4999999655660101</v>
      </c>
    </row>
    <row r="18" spans="1:44" s="164" customFormat="1" ht="17.25" customHeight="1" x14ac:dyDescent="0.2">
      <c r="A18" s="152" t="s">
        <v>167</v>
      </c>
      <c r="B18" s="153" t="s">
        <v>40</v>
      </c>
      <c r="C18" s="153" t="s">
        <v>71</v>
      </c>
      <c r="D18" s="153" t="s">
        <v>72</v>
      </c>
      <c r="E18" s="151" t="s">
        <v>168</v>
      </c>
      <c r="F18" s="151" t="s">
        <v>169</v>
      </c>
      <c r="G18" s="153" t="s">
        <v>54</v>
      </c>
      <c r="H18" s="153" t="s">
        <v>115</v>
      </c>
      <c r="I18" s="153" t="s">
        <v>83</v>
      </c>
      <c r="J18" s="153" t="s">
        <v>63</v>
      </c>
      <c r="K18" s="154">
        <v>0.25</v>
      </c>
      <c r="L18" s="153" t="s">
        <v>170</v>
      </c>
      <c r="M18" s="155" t="s">
        <v>125</v>
      </c>
      <c r="N18" s="156">
        <v>6</v>
      </c>
      <c r="O18" s="156">
        <v>5.5</v>
      </c>
      <c r="P18" s="157">
        <v>5</v>
      </c>
      <c r="Q18" s="156">
        <v>3</v>
      </c>
      <c r="R18" s="156">
        <v>5.5</v>
      </c>
      <c r="S18" s="158" t="s">
        <v>171</v>
      </c>
      <c r="T18" s="38" t="s">
        <v>172</v>
      </c>
      <c r="U18" s="34">
        <v>0.33</v>
      </c>
      <c r="V18" s="34">
        <v>33.465919999999997</v>
      </c>
      <c r="W18" s="34">
        <v>8.3664799999999993</v>
      </c>
      <c r="X18" s="28" t="s">
        <v>173</v>
      </c>
      <c r="Y18" s="28" t="s">
        <v>54</v>
      </c>
      <c r="Z18" s="159">
        <v>1</v>
      </c>
      <c r="AA18" s="28" t="s">
        <v>54</v>
      </c>
      <c r="AB18" s="21" t="s">
        <v>54</v>
      </c>
      <c r="AC18" s="28" t="s">
        <v>54</v>
      </c>
      <c r="AD18" s="28">
        <v>13</v>
      </c>
      <c r="AE18" s="36">
        <v>41743</v>
      </c>
      <c r="AF18" s="160" t="s">
        <v>79</v>
      </c>
      <c r="AG18" s="21">
        <v>203.74999975000003</v>
      </c>
      <c r="AH18" s="161">
        <v>203.75000000000003</v>
      </c>
      <c r="AI18" s="36">
        <v>44561</v>
      </c>
      <c r="AJ18" s="162">
        <v>203.75</v>
      </c>
      <c r="AK18" s="162" t="s">
        <v>153</v>
      </c>
      <c r="AL18" s="37">
        <v>4.374999999999999E-2</v>
      </c>
      <c r="AM18" s="37">
        <v>4.4388620864653665E-2</v>
      </c>
      <c r="AN18" s="21" t="s">
        <v>174</v>
      </c>
      <c r="AO18" s="21" t="s">
        <v>175</v>
      </c>
      <c r="AP18" s="21" t="s">
        <v>119</v>
      </c>
      <c r="AQ18" s="163">
        <v>0.9995846520878553</v>
      </c>
      <c r="AR18" s="21">
        <v>9.1366360719249204</v>
      </c>
    </row>
    <row r="19" spans="1:44" s="164" customFormat="1" ht="17.25" customHeight="1" x14ac:dyDescent="0.2">
      <c r="A19" s="152" t="s">
        <v>176</v>
      </c>
      <c r="B19" s="153" t="s">
        <v>40</v>
      </c>
      <c r="C19" s="153" t="s">
        <v>71</v>
      </c>
      <c r="D19" s="153" t="s">
        <v>72</v>
      </c>
      <c r="E19" s="151" t="s">
        <v>177</v>
      </c>
      <c r="F19" s="151" t="s">
        <v>178</v>
      </c>
      <c r="G19" s="153" t="s">
        <v>54</v>
      </c>
      <c r="H19" s="153" t="s">
        <v>115</v>
      </c>
      <c r="I19" s="153" t="s">
        <v>90</v>
      </c>
      <c r="J19" s="153" t="s">
        <v>106</v>
      </c>
      <c r="K19" s="154">
        <v>0.5</v>
      </c>
      <c r="L19" s="153" t="s">
        <v>76</v>
      </c>
      <c r="M19" s="155" t="s">
        <v>125</v>
      </c>
      <c r="N19" s="156">
        <v>5.5</v>
      </c>
      <c r="O19" s="156">
        <v>5.5</v>
      </c>
      <c r="P19" s="157">
        <v>5</v>
      </c>
      <c r="Q19" s="156">
        <v>2.5</v>
      </c>
      <c r="R19" s="156">
        <v>5.5</v>
      </c>
      <c r="S19" s="158" t="s">
        <v>54</v>
      </c>
      <c r="T19" s="38">
        <v>1999</v>
      </c>
      <c r="U19" s="34">
        <v>0.36349999999999999</v>
      </c>
      <c r="V19" s="34">
        <v>14.494999999999999</v>
      </c>
      <c r="W19" s="34">
        <v>7.2474999999999996</v>
      </c>
      <c r="X19" s="28">
        <v>2000</v>
      </c>
      <c r="Y19" s="28" t="s">
        <v>54</v>
      </c>
      <c r="Z19" s="159">
        <v>1</v>
      </c>
      <c r="AA19" s="28" t="s">
        <v>54</v>
      </c>
      <c r="AB19" s="21" t="s">
        <v>54</v>
      </c>
      <c r="AC19" s="28" t="s">
        <v>54</v>
      </c>
      <c r="AD19" s="28">
        <v>90</v>
      </c>
      <c r="AE19" s="36">
        <v>41743</v>
      </c>
      <c r="AF19" s="160" t="s">
        <v>79</v>
      </c>
      <c r="AG19" s="21">
        <v>77.500000080000021</v>
      </c>
      <c r="AH19" s="161">
        <v>77.5</v>
      </c>
      <c r="AI19" s="36">
        <v>44561</v>
      </c>
      <c r="AJ19" s="162">
        <v>77.5</v>
      </c>
      <c r="AK19" s="162" t="s">
        <v>153</v>
      </c>
      <c r="AL19" s="37">
        <v>5.2499999999999991E-2</v>
      </c>
      <c r="AM19" s="37">
        <v>-1.2184908784428501E-2</v>
      </c>
      <c r="AN19" s="21" t="s">
        <v>58</v>
      </c>
      <c r="AO19" s="21" t="s">
        <v>58</v>
      </c>
      <c r="AP19" s="21" t="s">
        <v>58</v>
      </c>
      <c r="AQ19" s="163">
        <v>1.5584684373922044E-2</v>
      </c>
      <c r="AR19" s="21">
        <v>3.2206562344508863E-3</v>
      </c>
    </row>
    <row r="20" spans="1:44" s="164" customFormat="1" ht="17.25" customHeight="1" x14ac:dyDescent="0.2">
      <c r="A20" s="152" t="s">
        <v>179</v>
      </c>
      <c r="B20" s="153" t="s">
        <v>40</v>
      </c>
      <c r="C20" s="153" t="s">
        <v>71</v>
      </c>
      <c r="D20" s="153" t="s">
        <v>72</v>
      </c>
      <c r="E20" s="151" t="s">
        <v>180</v>
      </c>
      <c r="F20" s="151" t="s">
        <v>181</v>
      </c>
      <c r="G20" s="153" t="s">
        <v>54</v>
      </c>
      <c r="H20" s="153" t="s">
        <v>115</v>
      </c>
      <c r="I20" s="153" t="s">
        <v>90</v>
      </c>
      <c r="J20" s="153" t="s">
        <v>63</v>
      </c>
      <c r="K20" s="154">
        <v>1</v>
      </c>
      <c r="L20" s="153" t="s">
        <v>58</v>
      </c>
      <c r="M20" s="155" t="s">
        <v>125</v>
      </c>
      <c r="N20" s="156">
        <v>6</v>
      </c>
      <c r="O20" s="156">
        <v>5.5</v>
      </c>
      <c r="P20" s="157">
        <v>5</v>
      </c>
      <c r="Q20" s="156">
        <v>2</v>
      </c>
      <c r="R20" s="156">
        <v>4.5</v>
      </c>
      <c r="S20" s="158" t="s">
        <v>182</v>
      </c>
      <c r="T20" s="38">
        <v>2004</v>
      </c>
      <c r="U20" s="34">
        <v>0.4</v>
      </c>
      <c r="V20" s="34">
        <v>19.651499999999995</v>
      </c>
      <c r="W20" s="34">
        <v>19.651499999999995</v>
      </c>
      <c r="X20" s="28">
        <v>2000</v>
      </c>
      <c r="Y20" s="28" t="s">
        <v>54</v>
      </c>
      <c r="Z20" s="159">
        <v>1</v>
      </c>
      <c r="AA20" s="28" t="s">
        <v>58</v>
      </c>
      <c r="AB20" s="21" t="s">
        <v>54</v>
      </c>
      <c r="AC20" s="28" t="s">
        <v>58</v>
      </c>
      <c r="AD20" s="28">
        <v>113</v>
      </c>
      <c r="AE20" s="36">
        <v>37385</v>
      </c>
      <c r="AF20" s="160" t="s">
        <v>85</v>
      </c>
      <c r="AG20" s="21">
        <v>381.99999999999994</v>
      </c>
      <c r="AH20" s="161" t="s">
        <v>58</v>
      </c>
      <c r="AI20" s="36">
        <v>44561</v>
      </c>
      <c r="AJ20" s="162">
        <v>382</v>
      </c>
      <c r="AK20" s="162" t="s">
        <v>80</v>
      </c>
      <c r="AL20" s="37">
        <v>4.7500000000000001E-2</v>
      </c>
      <c r="AM20" s="37">
        <v>4.7725629738563598E-2</v>
      </c>
      <c r="AN20" s="21" t="s">
        <v>183</v>
      </c>
      <c r="AO20" s="21" t="s">
        <v>184</v>
      </c>
      <c r="AP20" s="21" t="s">
        <v>185</v>
      </c>
      <c r="AQ20" s="163">
        <v>1</v>
      </c>
      <c r="AR20" s="21">
        <v>3.6503040460576339</v>
      </c>
    </row>
    <row r="21" spans="1:44" s="164" customFormat="1" ht="17.25" customHeight="1" x14ac:dyDescent="0.2">
      <c r="A21" s="152" t="s">
        <v>186</v>
      </c>
      <c r="B21" s="153" t="s">
        <v>40</v>
      </c>
      <c r="C21" s="153" t="s">
        <v>71</v>
      </c>
      <c r="D21" s="153" t="s">
        <v>72</v>
      </c>
      <c r="E21" s="151" t="s">
        <v>187</v>
      </c>
      <c r="F21" s="151" t="s">
        <v>188</v>
      </c>
      <c r="G21" s="153" t="s">
        <v>54</v>
      </c>
      <c r="H21" s="153" t="s">
        <v>115</v>
      </c>
      <c r="I21" s="153" t="s">
        <v>189</v>
      </c>
      <c r="J21" s="153" t="s">
        <v>63</v>
      </c>
      <c r="K21" s="154">
        <v>1</v>
      </c>
      <c r="L21" s="153" t="s">
        <v>58</v>
      </c>
      <c r="M21" s="155" t="s">
        <v>125</v>
      </c>
      <c r="N21" s="156" t="s">
        <v>78</v>
      </c>
      <c r="O21" s="156" t="s">
        <v>78</v>
      </c>
      <c r="P21" s="157" t="s">
        <v>78</v>
      </c>
      <c r="Q21" s="156" t="s">
        <v>58</v>
      </c>
      <c r="R21" s="156" t="s">
        <v>58</v>
      </c>
      <c r="S21" s="158" t="s">
        <v>54</v>
      </c>
      <c r="T21" s="38" t="s">
        <v>190</v>
      </c>
      <c r="U21" s="34" t="s">
        <v>54</v>
      </c>
      <c r="V21" s="34">
        <v>1.1144000000000001</v>
      </c>
      <c r="W21" s="34">
        <v>1.1144000000000001</v>
      </c>
      <c r="X21" s="28" t="s">
        <v>191</v>
      </c>
      <c r="Y21" s="28" t="s">
        <v>54</v>
      </c>
      <c r="Z21" s="159">
        <v>2</v>
      </c>
      <c r="AA21" s="28" t="s">
        <v>54</v>
      </c>
      <c r="AB21" s="21" t="s">
        <v>54</v>
      </c>
      <c r="AC21" s="28" t="s">
        <v>54</v>
      </c>
      <c r="AD21" s="28">
        <v>20</v>
      </c>
      <c r="AE21" s="36">
        <v>42614</v>
      </c>
      <c r="AF21" s="160" t="s">
        <v>85</v>
      </c>
      <c r="AG21" s="21">
        <v>25.199999999999996</v>
      </c>
      <c r="AH21" s="161" t="s">
        <v>58</v>
      </c>
      <c r="AI21" s="36">
        <v>44561</v>
      </c>
      <c r="AJ21" s="162">
        <v>25.2</v>
      </c>
      <c r="AK21" s="162" t="s">
        <v>80</v>
      </c>
      <c r="AL21" s="37">
        <v>4.6249999999999999E-2</v>
      </c>
      <c r="AM21" s="37">
        <v>4.8305633351790667E-2</v>
      </c>
      <c r="AN21" s="21" t="s">
        <v>192</v>
      </c>
      <c r="AO21" s="21" t="s">
        <v>193</v>
      </c>
      <c r="AP21" s="21" t="s">
        <v>194</v>
      </c>
      <c r="AQ21" s="163">
        <v>1</v>
      </c>
      <c r="AR21" s="21">
        <v>3.5837203031552152</v>
      </c>
    </row>
    <row r="22" spans="1:44" s="164" customFormat="1" ht="17.25" customHeight="1" x14ac:dyDescent="0.2">
      <c r="A22" s="152" t="s">
        <v>195</v>
      </c>
      <c r="B22" s="153" t="s">
        <v>40</v>
      </c>
      <c r="C22" s="153" t="s">
        <v>71</v>
      </c>
      <c r="D22" s="153" t="s">
        <v>72</v>
      </c>
      <c r="E22" s="151" t="s">
        <v>196</v>
      </c>
      <c r="F22" s="151" t="s">
        <v>197</v>
      </c>
      <c r="G22" s="153" t="s">
        <v>54</v>
      </c>
      <c r="H22" s="153" t="s">
        <v>115</v>
      </c>
      <c r="I22" s="153" t="s">
        <v>90</v>
      </c>
      <c r="J22" s="153" t="s">
        <v>63</v>
      </c>
      <c r="K22" s="154">
        <v>1</v>
      </c>
      <c r="L22" s="153" t="s">
        <v>58</v>
      </c>
      <c r="M22" s="155" t="s">
        <v>125</v>
      </c>
      <c r="N22" s="156">
        <v>5.5</v>
      </c>
      <c r="O22" s="156">
        <v>5</v>
      </c>
      <c r="P22" s="157">
        <v>5</v>
      </c>
      <c r="Q22" s="156">
        <v>2.5</v>
      </c>
      <c r="R22" s="156">
        <v>5</v>
      </c>
      <c r="S22" s="158"/>
      <c r="T22" s="38">
        <v>1978</v>
      </c>
      <c r="U22" s="34">
        <v>0.3</v>
      </c>
      <c r="V22" s="34">
        <v>30.721099999999993</v>
      </c>
      <c r="W22" s="34">
        <v>30.721099999999993</v>
      </c>
      <c r="X22" s="28">
        <v>1000</v>
      </c>
      <c r="Y22" s="28" t="s">
        <v>54</v>
      </c>
      <c r="Z22" s="159">
        <v>1</v>
      </c>
      <c r="AA22" s="28" t="s">
        <v>58</v>
      </c>
      <c r="AB22" s="21" t="s">
        <v>54</v>
      </c>
      <c r="AC22" s="28" t="s">
        <v>58</v>
      </c>
      <c r="AD22" s="28">
        <v>141</v>
      </c>
      <c r="AE22" s="36">
        <v>32021</v>
      </c>
      <c r="AF22" s="160" t="s">
        <v>85</v>
      </c>
      <c r="AG22" s="21">
        <v>499</v>
      </c>
      <c r="AH22" s="161" t="s">
        <v>58</v>
      </c>
      <c r="AI22" s="36">
        <v>44561</v>
      </c>
      <c r="AJ22" s="162">
        <v>499</v>
      </c>
      <c r="AK22" s="162" t="s">
        <v>153</v>
      </c>
      <c r="AL22" s="37">
        <v>0.05</v>
      </c>
      <c r="AM22" s="37">
        <v>4.7889583501423097E-2</v>
      </c>
      <c r="AN22" s="21" t="s">
        <v>98</v>
      </c>
      <c r="AO22" s="21" t="s">
        <v>198</v>
      </c>
      <c r="AP22" s="21" t="s">
        <v>199</v>
      </c>
      <c r="AQ22" s="163">
        <v>0.94608591489237037</v>
      </c>
      <c r="AR22" s="21">
        <v>2.8959968007656691</v>
      </c>
    </row>
    <row r="23" spans="1:44" s="164" customFormat="1" ht="17.25" customHeight="1" x14ac:dyDescent="0.2">
      <c r="A23" s="152" t="s">
        <v>200</v>
      </c>
      <c r="B23" s="153" t="s">
        <v>40</v>
      </c>
      <c r="C23" s="153" t="s">
        <v>71</v>
      </c>
      <c r="D23" s="153" t="s">
        <v>72</v>
      </c>
      <c r="E23" s="151" t="s">
        <v>201</v>
      </c>
      <c r="F23" s="151" t="s">
        <v>202</v>
      </c>
      <c r="G23" s="153" t="s">
        <v>54</v>
      </c>
      <c r="H23" s="153" t="s">
        <v>115</v>
      </c>
      <c r="I23" s="153" t="s">
        <v>75</v>
      </c>
      <c r="J23" s="153" t="s">
        <v>63</v>
      </c>
      <c r="K23" s="154">
        <v>0.5</v>
      </c>
      <c r="L23" s="153" t="s">
        <v>76</v>
      </c>
      <c r="M23" s="155" t="s">
        <v>125</v>
      </c>
      <c r="N23" s="156">
        <v>5.5</v>
      </c>
      <c r="O23" s="156">
        <v>5</v>
      </c>
      <c r="P23" s="157">
        <v>5</v>
      </c>
      <c r="Q23" s="156">
        <v>3.5</v>
      </c>
      <c r="R23" s="156">
        <v>5</v>
      </c>
      <c r="S23" s="158" t="s">
        <v>54</v>
      </c>
      <c r="T23" s="38">
        <v>1967</v>
      </c>
      <c r="U23" s="34">
        <v>0.1789</v>
      </c>
      <c r="V23" s="34">
        <v>19.956500000000002</v>
      </c>
      <c r="W23" s="34">
        <v>9.978250000000001</v>
      </c>
      <c r="X23" s="28">
        <v>800</v>
      </c>
      <c r="Y23" s="28" t="s">
        <v>54</v>
      </c>
      <c r="Z23" s="159">
        <v>1</v>
      </c>
      <c r="AA23" s="28" t="s">
        <v>54</v>
      </c>
      <c r="AB23" s="21" t="s">
        <v>54</v>
      </c>
      <c r="AC23" s="28" t="s">
        <v>54</v>
      </c>
      <c r="AD23" s="28">
        <v>64</v>
      </c>
      <c r="AE23" s="36">
        <v>41743</v>
      </c>
      <c r="AF23" s="160" t="s">
        <v>79</v>
      </c>
      <c r="AG23" s="21">
        <v>164.99779312999999</v>
      </c>
      <c r="AH23" s="161">
        <v>164.99779325999998</v>
      </c>
      <c r="AI23" s="36">
        <v>43646</v>
      </c>
      <c r="AJ23" s="162">
        <v>165</v>
      </c>
      <c r="AK23" s="162" t="s">
        <v>94</v>
      </c>
      <c r="AL23" s="37"/>
      <c r="AM23" s="37">
        <v>4.8041592058126699E-2</v>
      </c>
      <c r="AN23" s="21" t="s">
        <v>203</v>
      </c>
      <c r="AO23" s="21" t="s">
        <v>204</v>
      </c>
      <c r="AP23" s="21" t="s">
        <v>205</v>
      </c>
      <c r="AQ23" s="163">
        <v>0.98704682684839529</v>
      </c>
      <c r="AR23" s="21">
        <v>1.8709556520765305</v>
      </c>
    </row>
    <row r="24" spans="1:44" s="164" customFormat="1" ht="17.25" customHeight="1" x14ac:dyDescent="0.2">
      <c r="A24" s="152" t="s">
        <v>206</v>
      </c>
      <c r="B24" s="153" t="s">
        <v>40</v>
      </c>
      <c r="C24" s="153" t="s">
        <v>71</v>
      </c>
      <c r="D24" s="153" t="s">
        <v>72</v>
      </c>
      <c r="E24" s="151" t="s">
        <v>207</v>
      </c>
      <c r="F24" s="151" t="s">
        <v>208</v>
      </c>
      <c r="G24" s="153" t="s">
        <v>54</v>
      </c>
      <c r="H24" s="153" t="s">
        <v>115</v>
      </c>
      <c r="I24" s="153" t="s">
        <v>90</v>
      </c>
      <c r="J24" s="153" t="s">
        <v>63</v>
      </c>
      <c r="K24" s="154">
        <v>0.5</v>
      </c>
      <c r="L24" s="153" t="s">
        <v>76</v>
      </c>
      <c r="M24" s="155" t="s">
        <v>125</v>
      </c>
      <c r="N24" s="156">
        <v>5.5</v>
      </c>
      <c r="O24" s="156">
        <v>5</v>
      </c>
      <c r="P24" s="157">
        <v>4.5</v>
      </c>
      <c r="Q24" s="156">
        <v>3</v>
      </c>
      <c r="R24" s="156">
        <v>5.5</v>
      </c>
      <c r="S24" s="158" t="s">
        <v>54</v>
      </c>
      <c r="T24" s="38">
        <v>1999</v>
      </c>
      <c r="U24" s="34">
        <v>0.24890000000000001</v>
      </c>
      <c r="V24" s="34">
        <v>27.058799999999998</v>
      </c>
      <c r="W24" s="34">
        <v>13.529399999999999</v>
      </c>
      <c r="X24" s="28" t="s">
        <v>209</v>
      </c>
      <c r="Y24" s="28" t="s">
        <v>54</v>
      </c>
      <c r="Z24" s="159">
        <v>1</v>
      </c>
      <c r="AA24" s="28" t="s">
        <v>54</v>
      </c>
      <c r="AB24" s="21" t="s">
        <v>54</v>
      </c>
      <c r="AC24" s="28" t="s">
        <v>54</v>
      </c>
      <c r="AD24" s="28">
        <v>61</v>
      </c>
      <c r="AE24" s="36">
        <v>41743</v>
      </c>
      <c r="AF24" s="160" t="s">
        <v>79</v>
      </c>
      <c r="AG24" s="21">
        <v>285.99999967000002</v>
      </c>
      <c r="AH24" s="161">
        <v>286.00000000000006</v>
      </c>
      <c r="AI24" s="36">
        <v>44561</v>
      </c>
      <c r="AJ24" s="162">
        <v>286</v>
      </c>
      <c r="AK24" s="162" t="s">
        <v>210</v>
      </c>
      <c r="AL24" s="37">
        <v>4.6249999999999993E-2</v>
      </c>
      <c r="AM24" s="37">
        <v>3.9228091081255599E-2</v>
      </c>
      <c r="AN24" s="21" t="s">
        <v>211</v>
      </c>
      <c r="AO24" s="21" t="s">
        <v>212</v>
      </c>
      <c r="AP24" s="21" t="s">
        <v>213</v>
      </c>
      <c r="AQ24" s="163">
        <v>0.93448342128993156</v>
      </c>
      <c r="AR24" s="21">
        <v>4.5675432599575538</v>
      </c>
    </row>
    <row r="25" spans="1:44" s="164" customFormat="1" ht="17.25" customHeight="1" x14ac:dyDescent="0.2">
      <c r="A25" s="152" t="s">
        <v>214</v>
      </c>
      <c r="B25" s="153" t="s">
        <v>40</v>
      </c>
      <c r="C25" s="153" t="s">
        <v>71</v>
      </c>
      <c r="D25" s="153" t="s">
        <v>72</v>
      </c>
      <c r="E25" s="151" t="s">
        <v>215</v>
      </c>
      <c r="F25" s="151" t="s">
        <v>216</v>
      </c>
      <c r="G25" s="153" t="s">
        <v>54</v>
      </c>
      <c r="H25" s="153" t="s">
        <v>115</v>
      </c>
      <c r="I25" s="153" t="s">
        <v>90</v>
      </c>
      <c r="J25" s="153" t="s">
        <v>63</v>
      </c>
      <c r="K25" s="154">
        <v>0.5</v>
      </c>
      <c r="L25" s="153" t="s">
        <v>76</v>
      </c>
      <c r="M25" s="155" t="s">
        <v>125</v>
      </c>
      <c r="N25" s="156">
        <v>5.5</v>
      </c>
      <c r="O25" s="156">
        <v>5.5</v>
      </c>
      <c r="P25" s="157">
        <v>4.5</v>
      </c>
      <c r="Q25" s="156">
        <v>1</v>
      </c>
      <c r="R25" s="156">
        <v>5</v>
      </c>
      <c r="S25" s="158" t="s">
        <v>217</v>
      </c>
      <c r="T25" s="38">
        <v>1975</v>
      </c>
      <c r="U25" s="34">
        <v>0.23599999999999999</v>
      </c>
      <c r="V25" s="34">
        <v>25.709299999999999</v>
      </c>
      <c r="W25" s="34">
        <v>12.854649999999999</v>
      </c>
      <c r="X25" s="28">
        <v>1050</v>
      </c>
      <c r="Y25" s="28" t="s">
        <v>54</v>
      </c>
      <c r="Z25" s="159">
        <v>1</v>
      </c>
      <c r="AA25" s="28" t="s">
        <v>54</v>
      </c>
      <c r="AB25" s="21" t="s">
        <v>54</v>
      </c>
      <c r="AC25" s="28" t="s">
        <v>54</v>
      </c>
      <c r="AD25" s="28">
        <v>52</v>
      </c>
      <c r="AE25" s="36">
        <v>41743</v>
      </c>
      <c r="AF25" s="160" t="s">
        <v>79</v>
      </c>
      <c r="AG25" s="21">
        <v>326.99999982999998</v>
      </c>
      <c r="AH25" s="161">
        <v>327</v>
      </c>
      <c r="AI25" s="36">
        <v>44561</v>
      </c>
      <c r="AJ25" s="162">
        <v>327</v>
      </c>
      <c r="AK25" s="162" t="s">
        <v>80</v>
      </c>
      <c r="AL25" s="37">
        <v>4.5496941896512169E-2</v>
      </c>
      <c r="AM25" s="37">
        <v>4.3385909787788016E-2</v>
      </c>
      <c r="AN25" s="21" t="s">
        <v>218</v>
      </c>
      <c r="AO25" s="21" t="s">
        <v>219</v>
      </c>
      <c r="AP25" s="21" t="s">
        <v>220</v>
      </c>
      <c r="AQ25" s="163">
        <v>0.87101554690326077</v>
      </c>
      <c r="AR25" s="21">
        <v>5.4736621618987513</v>
      </c>
    </row>
    <row r="26" spans="1:44" s="164" customFormat="1" ht="17.25" customHeight="1" x14ac:dyDescent="0.2">
      <c r="A26" s="165" t="s">
        <v>880</v>
      </c>
      <c r="B26" s="153" t="s">
        <v>40</v>
      </c>
      <c r="C26" s="153" t="s">
        <v>71</v>
      </c>
      <c r="D26" s="153" t="s">
        <v>72</v>
      </c>
      <c r="E26" s="151" t="s">
        <v>221</v>
      </c>
      <c r="F26" s="151" t="s">
        <v>222</v>
      </c>
      <c r="G26" s="153" t="s">
        <v>54</v>
      </c>
      <c r="H26" s="153" t="s">
        <v>115</v>
      </c>
      <c r="I26" s="153" t="s">
        <v>90</v>
      </c>
      <c r="J26" s="153" t="s">
        <v>63</v>
      </c>
      <c r="K26" s="154">
        <v>0.5</v>
      </c>
      <c r="L26" s="153" t="s">
        <v>906</v>
      </c>
      <c r="M26" s="155" t="s">
        <v>125</v>
      </c>
      <c r="N26" s="156" t="s">
        <v>223</v>
      </c>
      <c r="O26" s="156" t="s">
        <v>223</v>
      </c>
      <c r="P26" s="157" t="s">
        <v>224</v>
      </c>
      <c r="Q26" s="156" t="s">
        <v>836</v>
      </c>
      <c r="R26" s="156" t="s">
        <v>225</v>
      </c>
      <c r="S26" s="158"/>
      <c r="T26" s="38" t="s">
        <v>898</v>
      </c>
      <c r="U26" s="34">
        <v>0.6</v>
      </c>
      <c r="V26" s="34"/>
      <c r="W26" s="34"/>
      <c r="X26" s="28">
        <v>1060</v>
      </c>
      <c r="Y26" s="28"/>
      <c r="Z26" s="159">
        <v>2</v>
      </c>
      <c r="AA26" s="28"/>
      <c r="AB26" s="21"/>
      <c r="AC26" s="28"/>
      <c r="AD26" s="28">
        <v>497</v>
      </c>
      <c r="AE26" s="36">
        <v>36130</v>
      </c>
      <c r="AF26" s="160" t="s">
        <v>901</v>
      </c>
      <c r="AG26" s="21"/>
      <c r="AH26" s="161"/>
      <c r="AI26" s="36"/>
      <c r="AJ26" s="162"/>
      <c r="AK26" s="162"/>
      <c r="AL26" s="37"/>
      <c r="AM26" s="37"/>
      <c r="AN26" s="21"/>
      <c r="AO26" s="21"/>
      <c r="AP26" s="21"/>
      <c r="AQ26" s="163"/>
      <c r="AR26" s="21"/>
    </row>
    <row r="27" spans="1:44" s="164" customFormat="1" ht="17.25" customHeight="1" x14ac:dyDescent="0.2">
      <c r="A27" s="165" t="s">
        <v>885</v>
      </c>
      <c r="B27" s="153" t="s">
        <v>40</v>
      </c>
      <c r="C27" s="153" t="s">
        <v>71</v>
      </c>
      <c r="D27" s="153" t="s">
        <v>72</v>
      </c>
      <c r="E27" s="151" t="s">
        <v>226</v>
      </c>
      <c r="F27" s="151" t="s">
        <v>227</v>
      </c>
      <c r="G27" s="153" t="s">
        <v>54</v>
      </c>
      <c r="H27" s="153" t="s">
        <v>115</v>
      </c>
      <c r="I27" s="153" t="s">
        <v>90</v>
      </c>
      <c r="J27" s="153" t="s">
        <v>63</v>
      </c>
      <c r="K27" s="154">
        <v>1</v>
      </c>
      <c r="L27" s="153" t="s">
        <v>58</v>
      </c>
      <c r="M27" s="155" t="s">
        <v>125</v>
      </c>
      <c r="N27" s="156">
        <v>5.5</v>
      </c>
      <c r="O27" s="156">
        <v>5</v>
      </c>
      <c r="P27" s="157">
        <v>5</v>
      </c>
      <c r="Q27" s="156">
        <v>2.5</v>
      </c>
      <c r="R27" s="156">
        <v>5.5</v>
      </c>
      <c r="S27" s="158"/>
      <c r="T27" s="38" t="s">
        <v>899</v>
      </c>
      <c r="U27" s="34">
        <v>0.4</v>
      </c>
      <c r="V27" s="34"/>
      <c r="W27" s="34"/>
      <c r="X27" s="28">
        <v>1577</v>
      </c>
      <c r="Y27" s="28"/>
      <c r="Z27" s="159">
        <v>1</v>
      </c>
      <c r="AA27" s="28"/>
      <c r="AB27" s="21"/>
      <c r="AC27" s="28"/>
      <c r="AD27" s="28">
        <v>853</v>
      </c>
      <c r="AE27" s="36">
        <v>32021</v>
      </c>
      <c r="AF27" s="160" t="s">
        <v>901</v>
      </c>
      <c r="AG27" s="21"/>
      <c r="AH27" s="161"/>
      <c r="AI27" s="36"/>
      <c r="AJ27" s="162"/>
      <c r="AK27" s="162"/>
      <c r="AL27" s="37"/>
      <c r="AM27" s="37"/>
      <c r="AN27" s="21"/>
      <c r="AO27" s="21"/>
      <c r="AP27" s="21"/>
      <c r="AQ27" s="163"/>
      <c r="AR27" s="21"/>
    </row>
    <row r="28" spans="1:44" s="164" customFormat="1" ht="17.25" customHeight="1" x14ac:dyDescent="0.2">
      <c r="A28" s="152" t="s">
        <v>228</v>
      </c>
      <c r="B28" s="153" t="s">
        <v>40</v>
      </c>
      <c r="C28" s="153" t="s">
        <v>229</v>
      </c>
      <c r="D28" s="153" t="s">
        <v>72</v>
      </c>
      <c r="E28" s="151" t="s">
        <v>230</v>
      </c>
      <c r="F28" s="151" t="s">
        <v>231</v>
      </c>
      <c r="G28" s="153" t="s">
        <v>54</v>
      </c>
      <c r="H28" s="153" t="s">
        <v>232</v>
      </c>
      <c r="I28" s="153" t="s">
        <v>83</v>
      </c>
      <c r="J28" s="153" t="s">
        <v>63</v>
      </c>
      <c r="K28" s="154">
        <v>0.5</v>
      </c>
      <c r="L28" s="153" t="s">
        <v>39</v>
      </c>
      <c r="M28" s="155" t="s">
        <v>233</v>
      </c>
      <c r="N28" s="156">
        <v>5.5</v>
      </c>
      <c r="O28" s="156">
        <v>5.5</v>
      </c>
      <c r="P28" s="157">
        <v>4.5</v>
      </c>
      <c r="Q28" s="156">
        <v>2</v>
      </c>
      <c r="R28" s="156">
        <v>5.5</v>
      </c>
      <c r="S28" s="158" t="s">
        <v>54</v>
      </c>
      <c r="T28" s="38">
        <v>1990</v>
      </c>
      <c r="U28" s="34">
        <v>0.47</v>
      </c>
      <c r="V28" s="34">
        <v>66.260000000000005</v>
      </c>
      <c r="W28" s="34">
        <v>33.130000000000003</v>
      </c>
      <c r="X28" s="28">
        <v>1800</v>
      </c>
      <c r="Y28" s="28" t="s">
        <v>54</v>
      </c>
      <c r="Z28" s="159">
        <v>3</v>
      </c>
      <c r="AA28" s="28" t="s">
        <v>54</v>
      </c>
      <c r="AB28" s="21" t="s">
        <v>54</v>
      </c>
      <c r="AC28" s="28" t="s">
        <v>54</v>
      </c>
      <c r="AD28" s="28">
        <v>475</v>
      </c>
      <c r="AE28" s="36">
        <v>42277</v>
      </c>
      <c r="AF28" s="160" t="s">
        <v>85</v>
      </c>
      <c r="AG28" s="21">
        <v>443.49999999999994</v>
      </c>
      <c r="AH28" s="161">
        <v>443.49999999999994</v>
      </c>
      <c r="AI28" s="36">
        <v>44561</v>
      </c>
      <c r="AJ28" s="162">
        <v>443.5</v>
      </c>
      <c r="AK28" s="162" t="s">
        <v>210</v>
      </c>
      <c r="AL28" s="37">
        <v>0.05</v>
      </c>
      <c r="AM28" s="37">
        <v>4.7092350818288248E-2</v>
      </c>
      <c r="AN28" s="21" t="s">
        <v>234</v>
      </c>
      <c r="AO28" s="21" t="s">
        <v>142</v>
      </c>
      <c r="AP28" s="21" t="s">
        <v>98</v>
      </c>
      <c r="AQ28" s="163">
        <v>0.99108059160881379</v>
      </c>
      <c r="AR28" s="21">
        <v>4.3987327113012551</v>
      </c>
    </row>
    <row r="29" spans="1:44" s="164" customFormat="1" ht="17.25" customHeight="1" x14ac:dyDescent="0.2">
      <c r="A29" s="152" t="s">
        <v>884</v>
      </c>
      <c r="B29" s="153" t="s">
        <v>40</v>
      </c>
      <c r="C29" s="153" t="s">
        <v>229</v>
      </c>
      <c r="D29" s="153" t="s">
        <v>72</v>
      </c>
      <c r="E29" s="151" t="s">
        <v>235</v>
      </c>
      <c r="F29" s="151" t="s">
        <v>236</v>
      </c>
      <c r="G29" s="153" t="s">
        <v>54</v>
      </c>
      <c r="H29" s="153" t="s">
        <v>232</v>
      </c>
      <c r="I29" s="153" t="s">
        <v>90</v>
      </c>
      <c r="J29" s="153" t="s">
        <v>63</v>
      </c>
      <c r="K29" s="154">
        <v>0.5</v>
      </c>
      <c r="L29" s="153" t="s">
        <v>39</v>
      </c>
      <c r="M29" s="155" t="s">
        <v>233</v>
      </c>
      <c r="N29" s="156" t="s">
        <v>237</v>
      </c>
      <c r="O29" s="156" t="s">
        <v>237</v>
      </c>
      <c r="P29" s="157" t="s">
        <v>238</v>
      </c>
      <c r="Q29" s="156" t="s">
        <v>837</v>
      </c>
      <c r="R29" s="156" t="s">
        <v>239</v>
      </c>
      <c r="S29" s="158" t="s">
        <v>54</v>
      </c>
      <c r="T29" s="38">
        <v>1984</v>
      </c>
      <c r="U29" s="34">
        <v>0.30259999999999998</v>
      </c>
      <c r="V29" s="34">
        <v>38.746001000000007</v>
      </c>
      <c r="W29" s="34">
        <v>19.373000500000003</v>
      </c>
      <c r="X29" s="28">
        <v>1050</v>
      </c>
      <c r="Y29" s="28" t="s">
        <v>54</v>
      </c>
      <c r="Z29" s="159">
        <v>2</v>
      </c>
      <c r="AA29" s="28" t="s">
        <v>54</v>
      </c>
      <c r="AB29" s="21" t="s">
        <v>54</v>
      </c>
      <c r="AC29" s="28" t="s">
        <v>54</v>
      </c>
      <c r="AD29" s="28">
        <v>293</v>
      </c>
      <c r="AE29" s="36">
        <v>41213</v>
      </c>
      <c r="AF29" s="160" t="s">
        <v>79</v>
      </c>
      <c r="AG29" s="21">
        <v>199.99999997000003</v>
      </c>
      <c r="AH29" s="161">
        <v>200.00000000000006</v>
      </c>
      <c r="AI29" s="36">
        <v>44561</v>
      </c>
      <c r="AJ29" s="162">
        <v>200</v>
      </c>
      <c r="AK29" s="162" t="s">
        <v>94</v>
      </c>
      <c r="AL29" s="37">
        <v>5.4999999999999993E-2</v>
      </c>
      <c r="AM29" s="37">
        <v>4.4399887705035744E-2</v>
      </c>
      <c r="AN29" s="21" t="s">
        <v>154</v>
      </c>
      <c r="AO29" s="21" t="s">
        <v>240</v>
      </c>
      <c r="AP29" s="21" t="s">
        <v>241</v>
      </c>
      <c r="AQ29" s="163">
        <v>0.8830072811901285</v>
      </c>
      <c r="AR29" s="21">
        <v>3.0587548408849958</v>
      </c>
    </row>
    <row r="30" spans="1:44" s="164" customFormat="1" ht="17.25" customHeight="1" x14ac:dyDescent="0.2">
      <c r="A30" s="152" t="s">
        <v>242</v>
      </c>
      <c r="B30" s="153" t="s">
        <v>40</v>
      </c>
      <c r="C30" s="153" t="s">
        <v>229</v>
      </c>
      <c r="D30" s="153" t="s">
        <v>72</v>
      </c>
      <c r="E30" s="151" t="s">
        <v>243</v>
      </c>
      <c r="F30" s="151" t="s">
        <v>244</v>
      </c>
      <c r="G30" s="153" t="s">
        <v>54</v>
      </c>
      <c r="H30" s="153" t="s">
        <v>232</v>
      </c>
      <c r="I30" s="153" t="s">
        <v>83</v>
      </c>
      <c r="J30" s="153" t="s">
        <v>63</v>
      </c>
      <c r="K30" s="154">
        <v>1</v>
      </c>
      <c r="L30" s="153" t="s">
        <v>58</v>
      </c>
      <c r="M30" s="155" t="s">
        <v>233</v>
      </c>
      <c r="N30" s="156">
        <v>5.5</v>
      </c>
      <c r="O30" s="156">
        <v>5.5</v>
      </c>
      <c r="P30" s="157">
        <v>4.5</v>
      </c>
      <c r="Q30" s="156">
        <v>2</v>
      </c>
      <c r="R30" s="156">
        <v>5</v>
      </c>
      <c r="S30" s="158"/>
      <c r="T30" s="38">
        <v>2011</v>
      </c>
      <c r="U30" s="34">
        <v>0.4</v>
      </c>
      <c r="V30" s="34">
        <v>39.44</v>
      </c>
      <c r="W30" s="34">
        <v>39.44</v>
      </c>
      <c r="X30" s="28">
        <v>1550</v>
      </c>
      <c r="Y30" s="28" t="s">
        <v>54</v>
      </c>
      <c r="Z30" s="159">
        <v>1</v>
      </c>
      <c r="AA30" s="28" t="s">
        <v>58</v>
      </c>
      <c r="AB30" s="21" t="s">
        <v>54</v>
      </c>
      <c r="AC30" s="28" t="s">
        <v>58</v>
      </c>
      <c r="AD30" s="28">
        <v>382</v>
      </c>
      <c r="AE30" s="36">
        <v>30956</v>
      </c>
      <c r="AF30" s="160" t="s">
        <v>85</v>
      </c>
      <c r="AG30" s="21">
        <v>369.99999999999994</v>
      </c>
      <c r="AH30" s="161" t="s">
        <v>58</v>
      </c>
      <c r="AI30" s="36">
        <v>44561</v>
      </c>
      <c r="AJ30" s="162">
        <v>370</v>
      </c>
      <c r="AK30" s="162" t="s">
        <v>210</v>
      </c>
      <c r="AL30" s="37">
        <v>5.3749999999999992E-2</v>
      </c>
      <c r="AM30" s="37">
        <v>1.2878525227130311E-2</v>
      </c>
      <c r="AN30" s="21" t="s">
        <v>58</v>
      </c>
      <c r="AO30" s="21" t="s">
        <v>58</v>
      </c>
      <c r="AP30" s="21" t="s">
        <v>58</v>
      </c>
      <c r="AQ30" s="163">
        <v>0.1765212981744422</v>
      </c>
      <c r="AR30" s="21">
        <v>0.92491261024453741</v>
      </c>
    </row>
    <row r="31" spans="1:44" s="164" customFormat="1" ht="17.25" customHeight="1" x14ac:dyDescent="0.2">
      <c r="A31" s="152" t="s">
        <v>245</v>
      </c>
      <c r="B31" s="153" t="s">
        <v>40</v>
      </c>
      <c r="C31" s="153" t="s">
        <v>229</v>
      </c>
      <c r="D31" s="153" t="s">
        <v>72</v>
      </c>
      <c r="E31" s="151" t="s">
        <v>246</v>
      </c>
      <c r="F31" s="151" t="s">
        <v>247</v>
      </c>
      <c r="G31" s="153" t="s">
        <v>54</v>
      </c>
      <c r="H31" s="153" t="s">
        <v>232</v>
      </c>
      <c r="I31" s="153" t="s">
        <v>90</v>
      </c>
      <c r="J31" s="153" t="s">
        <v>106</v>
      </c>
      <c r="K31" s="154">
        <v>0.5</v>
      </c>
      <c r="L31" s="153" t="s">
        <v>76</v>
      </c>
      <c r="M31" s="155" t="s">
        <v>233</v>
      </c>
      <c r="N31" s="156">
        <v>5.5</v>
      </c>
      <c r="O31" s="156">
        <v>5.5</v>
      </c>
      <c r="P31" s="157">
        <v>4.5</v>
      </c>
      <c r="Q31" s="156">
        <v>4</v>
      </c>
      <c r="R31" s="156">
        <v>4.5</v>
      </c>
      <c r="S31" s="158" t="s">
        <v>161</v>
      </c>
      <c r="T31" s="38">
        <v>2012</v>
      </c>
      <c r="U31" s="34">
        <v>0.2732</v>
      </c>
      <c r="V31" s="34">
        <v>27.920999999999999</v>
      </c>
      <c r="W31" s="34">
        <v>13.9605</v>
      </c>
      <c r="X31" s="28">
        <v>1100</v>
      </c>
      <c r="Y31" s="28" t="s">
        <v>54</v>
      </c>
      <c r="Z31" s="159">
        <v>1</v>
      </c>
      <c r="AA31" s="28" t="s">
        <v>54</v>
      </c>
      <c r="AB31" s="21" t="s">
        <v>54</v>
      </c>
      <c r="AC31" s="28" t="s">
        <v>54</v>
      </c>
      <c r="AD31" s="28">
        <v>103</v>
      </c>
      <c r="AE31" s="36">
        <v>41743</v>
      </c>
      <c r="AF31" s="160" t="s">
        <v>79</v>
      </c>
      <c r="AG31" s="21">
        <v>131.99999978999998</v>
      </c>
      <c r="AH31" s="161">
        <v>132.00000000000003</v>
      </c>
      <c r="AI31" s="36">
        <v>44561</v>
      </c>
      <c r="AJ31" s="162">
        <v>132</v>
      </c>
      <c r="AK31" s="162" t="s">
        <v>153</v>
      </c>
      <c r="AL31" s="37">
        <v>5.7500000000000002E-2</v>
      </c>
      <c r="AM31" s="37">
        <v>7.7201165631163873E-2</v>
      </c>
      <c r="AN31" s="21" t="s">
        <v>248</v>
      </c>
      <c r="AO31" s="21" t="s">
        <v>249</v>
      </c>
      <c r="AP31" s="21" t="s">
        <v>250</v>
      </c>
      <c r="AQ31" s="163">
        <v>0.96010171555460044</v>
      </c>
      <c r="AR31" s="21">
        <v>3.0434584440695076</v>
      </c>
    </row>
    <row r="32" spans="1:44" s="164" customFormat="1" ht="17.25" customHeight="1" x14ac:dyDescent="0.2">
      <c r="A32" s="152" t="s">
        <v>251</v>
      </c>
      <c r="B32" s="153" t="s">
        <v>40</v>
      </c>
      <c r="C32" s="153" t="s">
        <v>229</v>
      </c>
      <c r="D32" s="153" t="s">
        <v>72</v>
      </c>
      <c r="E32" s="151" t="s">
        <v>252</v>
      </c>
      <c r="F32" s="151" t="s">
        <v>253</v>
      </c>
      <c r="G32" s="153" t="s">
        <v>54</v>
      </c>
      <c r="H32" s="153" t="s">
        <v>232</v>
      </c>
      <c r="I32" s="153" t="s">
        <v>83</v>
      </c>
      <c r="J32" s="153" t="s">
        <v>63</v>
      </c>
      <c r="K32" s="154">
        <v>0.5</v>
      </c>
      <c r="L32" s="153" t="s">
        <v>39</v>
      </c>
      <c r="M32" s="155" t="s">
        <v>233</v>
      </c>
      <c r="N32" s="156">
        <v>5</v>
      </c>
      <c r="O32" s="156">
        <v>5</v>
      </c>
      <c r="P32" s="157">
        <v>4</v>
      </c>
      <c r="Q32" s="156">
        <v>2.5</v>
      </c>
      <c r="R32" s="156">
        <v>5.5</v>
      </c>
      <c r="S32" s="158" t="s">
        <v>254</v>
      </c>
      <c r="T32" s="38">
        <v>2016</v>
      </c>
      <c r="U32" s="34">
        <v>0.4158</v>
      </c>
      <c r="V32" s="34">
        <v>56.811</v>
      </c>
      <c r="W32" s="34">
        <v>28.4055</v>
      </c>
      <c r="X32" s="28" t="s">
        <v>255</v>
      </c>
      <c r="Y32" s="28" t="s">
        <v>54</v>
      </c>
      <c r="Z32" s="159">
        <v>1</v>
      </c>
      <c r="AA32" s="28" t="s">
        <v>54</v>
      </c>
      <c r="AB32" s="21" t="s">
        <v>54</v>
      </c>
      <c r="AC32" s="28" t="s">
        <v>54</v>
      </c>
      <c r="AD32" s="28">
        <v>271</v>
      </c>
      <c r="AE32" s="36">
        <v>41365</v>
      </c>
      <c r="AF32" s="160" t="s">
        <v>79</v>
      </c>
      <c r="AG32" s="21">
        <v>386.75000003000002</v>
      </c>
      <c r="AH32" s="161">
        <v>386.75</v>
      </c>
      <c r="AI32" s="36">
        <v>44561</v>
      </c>
      <c r="AJ32" s="162">
        <v>386.75</v>
      </c>
      <c r="AK32" s="162" t="s">
        <v>153</v>
      </c>
      <c r="AL32" s="37">
        <v>0.05</v>
      </c>
      <c r="AM32" s="37">
        <v>6.1572299108726615E-2</v>
      </c>
      <c r="AN32" s="21" t="s">
        <v>256</v>
      </c>
      <c r="AO32" s="21" t="s">
        <v>257</v>
      </c>
      <c r="AP32" s="21" t="s">
        <v>258</v>
      </c>
      <c r="AQ32" s="163">
        <v>0.99031877629332343</v>
      </c>
      <c r="AR32" s="21">
        <v>4.4722589178185599</v>
      </c>
    </row>
    <row r="33" spans="1:44" s="164" customFormat="1" ht="17.25" customHeight="1" x14ac:dyDescent="0.2">
      <c r="A33" s="152" t="s">
        <v>259</v>
      </c>
      <c r="B33" s="153" t="s">
        <v>40</v>
      </c>
      <c r="C33" s="153" t="s">
        <v>229</v>
      </c>
      <c r="D33" s="153" t="s">
        <v>72</v>
      </c>
      <c r="E33" s="151" t="s">
        <v>260</v>
      </c>
      <c r="F33" s="151" t="s">
        <v>260</v>
      </c>
      <c r="G33" s="153" t="s">
        <v>54</v>
      </c>
      <c r="H33" s="153" t="s">
        <v>232</v>
      </c>
      <c r="I33" s="153" t="s">
        <v>261</v>
      </c>
      <c r="J33" s="153" t="s">
        <v>63</v>
      </c>
      <c r="K33" s="154">
        <v>1</v>
      </c>
      <c r="L33" s="153" t="s">
        <v>58</v>
      </c>
      <c r="M33" s="155" t="s">
        <v>262</v>
      </c>
      <c r="N33" s="156" t="s">
        <v>58</v>
      </c>
      <c r="O33" s="156" t="s">
        <v>58</v>
      </c>
      <c r="P33" s="157" t="s">
        <v>58</v>
      </c>
      <c r="Q33" s="156" t="s">
        <v>58</v>
      </c>
      <c r="R33" s="156" t="s">
        <v>58</v>
      </c>
      <c r="S33" s="158" t="s">
        <v>58</v>
      </c>
      <c r="T33" s="38">
        <v>1949</v>
      </c>
      <c r="U33" s="34">
        <v>0.21310000000000001</v>
      </c>
      <c r="V33" s="34">
        <v>2.0150000000000001</v>
      </c>
      <c r="W33" s="34">
        <v>2.0150000000000001</v>
      </c>
      <c r="X33" s="28" t="s">
        <v>54</v>
      </c>
      <c r="Y33" s="28" t="s">
        <v>54</v>
      </c>
      <c r="Z33" s="159">
        <v>2</v>
      </c>
      <c r="AA33" s="28" t="s">
        <v>54</v>
      </c>
      <c r="AB33" s="21" t="s">
        <v>54</v>
      </c>
      <c r="AC33" s="28" t="s">
        <v>54</v>
      </c>
      <c r="AD33" s="28" t="s">
        <v>58</v>
      </c>
      <c r="AE33" s="36">
        <v>44046</v>
      </c>
      <c r="AF33" s="160" t="s">
        <v>85</v>
      </c>
      <c r="AG33" s="21">
        <v>71.499999999999986</v>
      </c>
      <c r="AH33" s="161" t="s">
        <v>58</v>
      </c>
      <c r="AI33" s="36">
        <v>44561</v>
      </c>
      <c r="AJ33" s="162">
        <v>71.5</v>
      </c>
      <c r="AK33" s="162" t="s">
        <v>153</v>
      </c>
      <c r="AL33" s="37">
        <v>4.4999999999999991E-2</v>
      </c>
      <c r="AM33" s="37">
        <v>3.594875250286203E-2</v>
      </c>
      <c r="AN33" s="21" t="s">
        <v>263</v>
      </c>
      <c r="AO33" s="21" t="s">
        <v>264</v>
      </c>
      <c r="AP33" s="21" t="s">
        <v>265</v>
      </c>
      <c r="AQ33" s="163">
        <v>0.92952853598014884</v>
      </c>
      <c r="AR33" s="21">
        <v>5.8813809042806069</v>
      </c>
    </row>
    <row r="34" spans="1:44" s="164" customFormat="1" ht="17.25" customHeight="1" x14ac:dyDescent="0.2">
      <c r="A34" s="152" t="s">
        <v>266</v>
      </c>
      <c r="B34" s="153" t="s">
        <v>40</v>
      </c>
      <c r="C34" s="153" t="s">
        <v>71</v>
      </c>
      <c r="D34" s="153" t="s">
        <v>72</v>
      </c>
      <c r="E34" s="151" t="s">
        <v>267</v>
      </c>
      <c r="F34" s="151" t="s">
        <v>267</v>
      </c>
      <c r="G34" s="153" t="s">
        <v>54</v>
      </c>
      <c r="H34" s="153" t="s">
        <v>115</v>
      </c>
      <c r="I34" s="153" t="s">
        <v>75</v>
      </c>
      <c r="J34" s="153" t="s">
        <v>106</v>
      </c>
      <c r="K34" s="154">
        <v>0.5</v>
      </c>
      <c r="L34" s="153" t="s">
        <v>76</v>
      </c>
      <c r="M34" s="155" t="s">
        <v>125</v>
      </c>
      <c r="N34" s="156" t="s">
        <v>58</v>
      </c>
      <c r="O34" s="156" t="s">
        <v>58</v>
      </c>
      <c r="P34" s="157" t="s">
        <v>78</v>
      </c>
      <c r="Q34" s="156" t="s">
        <v>78</v>
      </c>
      <c r="R34" s="156" t="s">
        <v>78</v>
      </c>
      <c r="S34" s="158" t="s">
        <v>58</v>
      </c>
      <c r="T34" s="38">
        <v>1971</v>
      </c>
      <c r="U34" s="34">
        <v>4.4299999999999999E-2</v>
      </c>
      <c r="V34" s="34">
        <v>4.15883</v>
      </c>
      <c r="W34" s="34">
        <v>2.079415</v>
      </c>
      <c r="X34" s="28" t="s">
        <v>58</v>
      </c>
      <c r="Y34" s="28" t="s">
        <v>54</v>
      </c>
      <c r="Z34" s="159">
        <v>1</v>
      </c>
      <c r="AA34" s="28" t="s">
        <v>54</v>
      </c>
      <c r="AB34" s="21" t="s">
        <v>54</v>
      </c>
      <c r="AC34" s="28" t="s">
        <v>54</v>
      </c>
      <c r="AD34" s="28" t="s">
        <v>58</v>
      </c>
      <c r="AE34" s="36" t="s">
        <v>58</v>
      </c>
      <c r="AF34" s="160" t="s">
        <v>79</v>
      </c>
      <c r="AG34" s="21">
        <v>32.676507230000006</v>
      </c>
      <c r="AH34" s="161">
        <v>32.676507225000002</v>
      </c>
      <c r="AI34" s="36">
        <v>43646</v>
      </c>
      <c r="AJ34" s="162">
        <v>32.6</v>
      </c>
      <c r="AK34" s="162" t="s">
        <v>153</v>
      </c>
      <c r="AL34" s="37">
        <v>5.000000000000001E-2</v>
      </c>
      <c r="AM34" s="37">
        <v>2.8929473567845455E-2</v>
      </c>
      <c r="AN34" s="21" t="s">
        <v>268</v>
      </c>
      <c r="AO34" s="21" t="s">
        <v>269</v>
      </c>
      <c r="AP34" s="21" t="s">
        <v>270</v>
      </c>
      <c r="AQ34" s="163">
        <v>0.7754897411050703</v>
      </c>
      <c r="AR34" s="21">
        <v>1.7598554104714224</v>
      </c>
    </row>
    <row r="35" spans="1:44" s="164" customFormat="1" ht="17.25" customHeight="1" x14ac:dyDescent="0.2">
      <c r="A35" s="152" t="s">
        <v>271</v>
      </c>
      <c r="B35" s="153" t="s">
        <v>40</v>
      </c>
      <c r="C35" s="153" t="s">
        <v>272</v>
      </c>
      <c r="D35" s="153" t="s">
        <v>72</v>
      </c>
      <c r="E35" s="151" t="s">
        <v>273</v>
      </c>
      <c r="F35" s="151" t="s">
        <v>274</v>
      </c>
      <c r="G35" s="153" t="s">
        <v>54</v>
      </c>
      <c r="H35" s="153" t="s">
        <v>275</v>
      </c>
      <c r="I35" s="153" t="s">
        <v>90</v>
      </c>
      <c r="J35" s="153" t="s">
        <v>63</v>
      </c>
      <c r="K35" s="154">
        <v>1</v>
      </c>
      <c r="L35" s="153" t="s">
        <v>58</v>
      </c>
      <c r="M35" s="155" t="s">
        <v>276</v>
      </c>
      <c r="N35" s="156" t="s">
        <v>277</v>
      </c>
      <c r="O35" s="156" t="s">
        <v>277</v>
      </c>
      <c r="P35" s="157" t="s">
        <v>277</v>
      </c>
      <c r="Q35" s="156" t="s">
        <v>78</v>
      </c>
      <c r="R35" s="156" t="s">
        <v>278</v>
      </c>
      <c r="S35" s="158" t="s">
        <v>54</v>
      </c>
      <c r="T35" s="38">
        <v>1920</v>
      </c>
      <c r="U35" s="34">
        <v>0.4</v>
      </c>
      <c r="V35" s="34">
        <v>20.266000000000005</v>
      </c>
      <c r="W35" s="34">
        <v>20.266000000000005</v>
      </c>
      <c r="X35" s="28">
        <v>650</v>
      </c>
      <c r="Y35" s="28" t="s">
        <v>54</v>
      </c>
      <c r="Z35" s="159">
        <v>2</v>
      </c>
      <c r="AA35" s="28" t="s">
        <v>58</v>
      </c>
      <c r="AB35" s="21" t="s">
        <v>54</v>
      </c>
      <c r="AC35" s="28" t="s">
        <v>58</v>
      </c>
      <c r="AD35" s="28" t="s">
        <v>58</v>
      </c>
      <c r="AE35" s="36">
        <v>36220</v>
      </c>
      <c r="AF35" s="160" t="s">
        <v>85</v>
      </c>
      <c r="AG35" s="21">
        <v>332</v>
      </c>
      <c r="AH35" s="161" t="s">
        <v>58</v>
      </c>
      <c r="AI35" s="36">
        <v>44561</v>
      </c>
      <c r="AJ35" s="162">
        <v>332</v>
      </c>
      <c r="AK35" s="162" t="s">
        <v>94</v>
      </c>
      <c r="AL35" s="37">
        <v>4.7499999999999994E-2</v>
      </c>
      <c r="AM35" s="37">
        <v>4.5229157971269474E-2</v>
      </c>
      <c r="AN35" s="21" t="s">
        <v>279</v>
      </c>
      <c r="AO35" s="21" t="s">
        <v>280</v>
      </c>
      <c r="AP35" s="21" t="s">
        <v>281</v>
      </c>
      <c r="AQ35" s="163">
        <v>0.93330208230533895</v>
      </c>
      <c r="AR35" s="21">
        <v>6.594958294936788</v>
      </c>
    </row>
    <row r="36" spans="1:44" s="164" customFormat="1" ht="17.25" customHeight="1" x14ac:dyDescent="0.2">
      <c r="A36" s="152" t="s">
        <v>282</v>
      </c>
      <c r="B36" s="153" t="s">
        <v>40</v>
      </c>
      <c r="C36" s="153" t="s">
        <v>272</v>
      </c>
      <c r="D36" s="153" t="s">
        <v>72</v>
      </c>
      <c r="E36" s="151" t="s">
        <v>283</v>
      </c>
      <c r="F36" s="151" t="s">
        <v>284</v>
      </c>
      <c r="G36" s="153" t="s">
        <v>54</v>
      </c>
      <c r="H36" s="153" t="s">
        <v>275</v>
      </c>
      <c r="I36" s="153" t="s">
        <v>90</v>
      </c>
      <c r="J36" s="153" t="s">
        <v>63</v>
      </c>
      <c r="K36" s="154">
        <v>1</v>
      </c>
      <c r="L36" s="153" t="s">
        <v>58</v>
      </c>
      <c r="M36" s="155" t="s">
        <v>166</v>
      </c>
      <c r="N36" s="156">
        <v>5</v>
      </c>
      <c r="O36" s="156">
        <v>4.5</v>
      </c>
      <c r="P36" s="157">
        <v>4</v>
      </c>
      <c r="Q36" s="156">
        <v>2.5</v>
      </c>
      <c r="R36" s="156">
        <v>4.5</v>
      </c>
      <c r="S36" s="158" t="s">
        <v>54</v>
      </c>
      <c r="T36" s="38">
        <v>1991</v>
      </c>
      <c r="U36" s="34">
        <v>0.3</v>
      </c>
      <c r="V36" s="34">
        <v>23.548999999999999</v>
      </c>
      <c r="W36" s="34">
        <v>23.548999999999999</v>
      </c>
      <c r="X36" s="28">
        <v>1650</v>
      </c>
      <c r="Y36" s="28" t="s">
        <v>54</v>
      </c>
      <c r="Z36" s="159">
        <v>1</v>
      </c>
      <c r="AA36" s="28" t="s">
        <v>58</v>
      </c>
      <c r="AB36" s="21" t="s">
        <v>54</v>
      </c>
      <c r="AC36" s="28" t="s">
        <v>58</v>
      </c>
      <c r="AD36" s="28">
        <v>91</v>
      </c>
      <c r="AE36" s="36">
        <v>34274</v>
      </c>
      <c r="AF36" s="160" t="s">
        <v>85</v>
      </c>
      <c r="AG36" s="21">
        <v>234.5</v>
      </c>
      <c r="AH36" s="161" t="s">
        <v>58</v>
      </c>
      <c r="AI36" s="36">
        <v>44561</v>
      </c>
      <c r="AJ36" s="162">
        <v>234.5</v>
      </c>
      <c r="AK36" s="162" t="s">
        <v>80</v>
      </c>
      <c r="AL36" s="37">
        <v>4.7500000000000001E-2</v>
      </c>
      <c r="AM36" s="37">
        <v>5.3632169447126718E-2</v>
      </c>
      <c r="AN36" s="21" t="s">
        <v>285</v>
      </c>
      <c r="AO36" s="21" t="s">
        <v>286</v>
      </c>
      <c r="AP36" s="21" t="s">
        <v>287</v>
      </c>
      <c r="AQ36" s="163">
        <v>1</v>
      </c>
      <c r="AR36" s="21">
        <v>6.8994679911526946</v>
      </c>
    </row>
    <row r="37" spans="1:44" s="164" customFormat="1" ht="17.25" customHeight="1" x14ac:dyDescent="0.2">
      <c r="A37" s="152" t="s">
        <v>288</v>
      </c>
      <c r="B37" s="153" t="s">
        <v>40</v>
      </c>
      <c r="C37" s="153" t="s">
        <v>272</v>
      </c>
      <c r="D37" s="153" t="s">
        <v>72</v>
      </c>
      <c r="E37" s="151" t="s">
        <v>289</v>
      </c>
      <c r="F37" s="151" t="s">
        <v>289</v>
      </c>
      <c r="G37" s="153" t="s">
        <v>54</v>
      </c>
      <c r="H37" s="153" t="s">
        <v>275</v>
      </c>
      <c r="I37" s="153" t="s">
        <v>75</v>
      </c>
      <c r="J37" s="153" t="s">
        <v>63</v>
      </c>
      <c r="K37" s="154">
        <v>1</v>
      </c>
      <c r="L37" s="153" t="s">
        <v>58</v>
      </c>
      <c r="M37" s="155" t="s">
        <v>290</v>
      </c>
      <c r="N37" s="156">
        <v>2.5</v>
      </c>
      <c r="O37" s="156">
        <v>2.5</v>
      </c>
      <c r="P37" s="157">
        <v>4</v>
      </c>
      <c r="Q37" s="156" t="s">
        <v>78</v>
      </c>
      <c r="R37" s="156">
        <v>3.5</v>
      </c>
      <c r="S37" s="158" t="s">
        <v>54</v>
      </c>
      <c r="T37" s="38">
        <v>1965</v>
      </c>
      <c r="U37" s="34">
        <v>0.13569999999999999</v>
      </c>
      <c r="V37" s="34">
        <v>10.3026</v>
      </c>
      <c r="W37" s="34">
        <v>10.3026</v>
      </c>
      <c r="X37" s="28">
        <v>770</v>
      </c>
      <c r="Y37" s="28" t="s">
        <v>54</v>
      </c>
      <c r="Z37" s="159">
        <v>1</v>
      </c>
      <c r="AA37" s="28" t="s">
        <v>54</v>
      </c>
      <c r="AB37" s="21" t="s">
        <v>54</v>
      </c>
      <c r="AC37" s="28" t="s">
        <v>54</v>
      </c>
      <c r="AD37" s="28" t="s">
        <v>58</v>
      </c>
      <c r="AE37" s="36">
        <v>43404</v>
      </c>
      <c r="AF37" s="160" t="s">
        <v>85</v>
      </c>
      <c r="AG37" s="21">
        <v>146.61327913999997</v>
      </c>
      <c r="AH37" s="161" t="s">
        <v>58</v>
      </c>
      <c r="AI37" s="36">
        <v>44377</v>
      </c>
      <c r="AJ37" s="162">
        <v>146.70174689999999</v>
      </c>
      <c r="AK37" s="162" t="s">
        <v>153</v>
      </c>
      <c r="AL37" s="37">
        <v>4.4999999999999998E-2</v>
      </c>
      <c r="AM37" s="37">
        <v>1.8988667381468545E-2</v>
      </c>
      <c r="AN37" s="21" t="s">
        <v>291</v>
      </c>
      <c r="AO37" s="21" t="s">
        <v>292</v>
      </c>
      <c r="AP37" s="21" t="s">
        <v>293</v>
      </c>
      <c r="AQ37" s="163">
        <v>0.8092326208918138</v>
      </c>
      <c r="AR37" s="21">
        <v>0.84828551347559489</v>
      </c>
    </row>
    <row r="38" spans="1:44" s="164" customFormat="1" ht="17.25" customHeight="1" x14ac:dyDescent="0.2">
      <c r="A38" s="152" t="s">
        <v>294</v>
      </c>
      <c r="B38" s="153" t="s">
        <v>40</v>
      </c>
      <c r="C38" s="153" t="s">
        <v>272</v>
      </c>
      <c r="D38" s="153" t="s">
        <v>72</v>
      </c>
      <c r="E38" s="151" t="s">
        <v>295</v>
      </c>
      <c r="F38" s="151" t="s">
        <v>296</v>
      </c>
      <c r="G38" s="153" t="s">
        <v>54</v>
      </c>
      <c r="H38" s="153" t="s">
        <v>275</v>
      </c>
      <c r="I38" s="153" t="s">
        <v>75</v>
      </c>
      <c r="J38" s="153" t="s">
        <v>63</v>
      </c>
      <c r="K38" s="154">
        <v>1</v>
      </c>
      <c r="L38" s="153" t="s">
        <v>58</v>
      </c>
      <c r="M38" s="155" t="s">
        <v>166</v>
      </c>
      <c r="N38" s="156">
        <v>4.5</v>
      </c>
      <c r="O38" s="156">
        <v>4.5</v>
      </c>
      <c r="P38" s="157">
        <v>3</v>
      </c>
      <c r="Q38" s="156" t="s">
        <v>78</v>
      </c>
      <c r="R38" s="156" t="s">
        <v>78</v>
      </c>
      <c r="S38" s="158" t="s">
        <v>54</v>
      </c>
      <c r="T38" s="38">
        <v>1989</v>
      </c>
      <c r="U38" s="34">
        <v>5.8700000000000002E-2</v>
      </c>
      <c r="V38" s="34">
        <v>3.4540000000000002</v>
      </c>
      <c r="W38" s="34">
        <v>3.4540000000000002</v>
      </c>
      <c r="X38" s="28">
        <v>275</v>
      </c>
      <c r="Y38" s="28" t="s">
        <v>58</v>
      </c>
      <c r="Z38" s="159">
        <v>1</v>
      </c>
      <c r="AA38" s="28" t="s">
        <v>58</v>
      </c>
      <c r="AB38" s="21" t="s">
        <v>58</v>
      </c>
      <c r="AC38" s="28" t="s">
        <v>58</v>
      </c>
      <c r="AD38" s="28">
        <v>2</v>
      </c>
      <c r="AE38" s="36">
        <v>43647</v>
      </c>
      <c r="AF38" s="160" t="s">
        <v>85</v>
      </c>
      <c r="AG38" s="21">
        <v>44.099831639999998</v>
      </c>
      <c r="AH38" s="161" t="s">
        <v>58</v>
      </c>
      <c r="AI38" s="36">
        <v>44377</v>
      </c>
      <c r="AJ38" s="162">
        <v>44.068944469999998</v>
      </c>
      <c r="AK38" s="162" t="s">
        <v>153</v>
      </c>
      <c r="AL38" s="37">
        <v>3.9999999999999994E-2</v>
      </c>
      <c r="AM38" s="37">
        <v>1.1537309628556964E-2</v>
      </c>
      <c r="AN38" s="21" t="s">
        <v>297</v>
      </c>
      <c r="AO38" s="21" t="s">
        <v>298</v>
      </c>
      <c r="AP38" s="21" t="s">
        <v>299</v>
      </c>
      <c r="AQ38" s="163">
        <v>0.57854661262304563</v>
      </c>
      <c r="AR38" s="21">
        <v>0.7704563029575936</v>
      </c>
    </row>
    <row r="39" spans="1:44" ht="17.25" customHeight="1" x14ac:dyDescent="0.2">
      <c r="A39" s="25" t="s">
        <v>300</v>
      </c>
      <c r="B39" s="14" t="s">
        <v>40</v>
      </c>
      <c r="C39" s="14" t="s">
        <v>272</v>
      </c>
      <c r="D39" s="14" t="s">
        <v>72</v>
      </c>
      <c r="E39" s="15" t="s">
        <v>301</v>
      </c>
      <c r="F39" s="15" t="s">
        <v>302</v>
      </c>
      <c r="G39" s="14" t="s">
        <v>54</v>
      </c>
      <c r="H39" s="14" t="s">
        <v>275</v>
      </c>
      <c r="I39" s="14" t="s">
        <v>83</v>
      </c>
      <c r="J39" s="14" t="s">
        <v>63</v>
      </c>
      <c r="K39" s="16">
        <v>0.75</v>
      </c>
      <c r="L39" s="14" t="s">
        <v>39</v>
      </c>
      <c r="M39" s="44" t="s">
        <v>290</v>
      </c>
      <c r="N39" s="26" t="s">
        <v>303</v>
      </c>
      <c r="O39" s="26" t="s">
        <v>303</v>
      </c>
      <c r="P39" s="27" t="s">
        <v>303</v>
      </c>
      <c r="Q39" s="26" t="s">
        <v>78</v>
      </c>
      <c r="R39" s="26" t="s">
        <v>78</v>
      </c>
      <c r="S39" s="18" t="s">
        <v>54</v>
      </c>
      <c r="T39" s="17">
        <v>1972</v>
      </c>
      <c r="U39" s="19">
        <v>0.51600000000000001</v>
      </c>
      <c r="V39" s="19">
        <v>104.74863999999999</v>
      </c>
      <c r="W39" s="19">
        <v>78.561479999999989</v>
      </c>
      <c r="X39" s="22">
        <v>1100</v>
      </c>
      <c r="Y39" s="28" t="s">
        <v>54</v>
      </c>
      <c r="Z39" s="29">
        <v>4</v>
      </c>
      <c r="AA39" s="22" t="s">
        <v>54</v>
      </c>
      <c r="AB39" s="20" t="s">
        <v>54</v>
      </c>
      <c r="AC39" s="22" t="s">
        <v>54</v>
      </c>
      <c r="AD39" s="22" t="s">
        <v>58</v>
      </c>
      <c r="AE39" s="23">
        <v>43586</v>
      </c>
      <c r="AF39" s="149" t="s">
        <v>79</v>
      </c>
      <c r="AG39" s="20">
        <v>1196.6249999099998</v>
      </c>
      <c r="AH39" s="30">
        <v>398.875</v>
      </c>
      <c r="AI39" s="23">
        <v>44561</v>
      </c>
      <c r="AJ39" s="31">
        <v>1196.625</v>
      </c>
      <c r="AK39" s="31" t="s">
        <v>80</v>
      </c>
      <c r="AL39" s="32">
        <v>4.7344876212899643E-2</v>
      </c>
      <c r="AM39" s="32">
        <v>3.5884331694567138E-2</v>
      </c>
      <c r="AN39" s="20" t="s">
        <v>304</v>
      </c>
      <c r="AO39" s="20" t="s">
        <v>305</v>
      </c>
      <c r="AP39" s="20" t="s">
        <v>306</v>
      </c>
      <c r="AQ39" s="33">
        <v>0.81235269498487039</v>
      </c>
      <c r="AR39" s="20">
        <v>5.4546486977116118</v>
      </c>
    </row>
    <row r="40" spans="1:44" ht="17.25" customHeight="1" x14ac:dyDescent="0.2">
      <c r="A40" s="25" t="s">
        <v>307</v>
      </c>
      <c r="B40" s="14" t="s">
        <v>40</v>
      </c>
      <c r="C40" s="14" t="s">
        <v>272</v>
      </c>
      <c r="D40" s="14" t="s">
        <v>72</v>
      </c>
      <c r="E40" s="15" t="s">
        <v>308</v>
      </c>
      <c r="F40" s="15" t="s">
        <v>309</v>
      </c>
      <c r="G40" s="14" t="s">
        <v>54</v>
      </c>
      <c r="H40" s="14" t="s">
        <v>275</v>
      </c>
      <c r="I40" s="14" t="s">
        <v>90</v>
      </c>
      <c r="J40" s="14" t="s">
        <v>63</v>
      </c>
      <c r="K40" s="16">
        <v>0.25</v>
      </c>
      <c r="L40" s="14" t="s">
        <v>310</v>
      </c>
      <c r="M40" s="44" t="s">
        <v>290</v>
      </c>
      <c r="N40" s="26" t="s">
        <v>311</v>
      </c>
      <c r="O40" s="26" t="s">
        <v>311</v>
      </c>
      <c r="P40" s="27" t="s">
        <v>312</v>
      </c>
      <c r="Q40" s="26" t="s">
        <v>78</v>
      </c>
      <c r="R40" s="26" t="s">
        <v>78</v>
      </c>
      <c r="S40" s="18" t="s">
        <v>54</v>
      </c>
      <c r="T40" s="17" t="s">
        <v>313</v>
      </c>
      <c r="U40" s="19">
        <v>1.8008</v>
      </c>
      <c r="V40" s="19">
        <v>107.39205</v>
      </c>
      <c r="W40" s="19">
        <v>26.848012499999999</v>
      </c>
      <c r="X40" s="22" t="s">
        <v>314</v>
      </c>
      <c r="Y40" s="28" t="s">
        <v>54</v>
      </c>
      <c r="Z40" s="29">
        <v>2</v>
      </c>
      <c r="AA40" s="22" t="s">
        <v>54</v>
      </c>
      <c r="AB40" s="20" t="s">
        <v>54</v>
      </c>
      <c r="AC40" s="22" t="s">
        <v>54</v>
      </c>
      <c r="AD40" s="22">
        <v>2997</v>
      </c>
      <c r="AE40" s="23">
        <v>41743</v>
      </c>
      <c r="AF40" s="149" t="s">
        <v>79</v>
      </c>
      <c r="AG40" s="20">
        <v>300.49999960999997</v>
      </c>
      <c r="AH40" s="30">
        <v>300.49999986</v>
      </c>
      <c r="AI40" s="23">
        <v>44561</v>
      </c>
      <c r="AJ40" s="31">
        <v>300.5</v>
      </c>
      <c r="AK40" s="31" t="s">
        <v>118</v>
      </c>
      <c r="AL40" s="32">
        <v>4.8315307813703724E-2</v>
      </c>
      <c r="AM40" s="32">
        <v>4.3856918709789888E-2</v>
      </c>
      <c r="AN40" s="20" t="s">
        <v>285</v>
      </c>
      <c r="AO40" s="20" t="s">
        <v>315</v>
      </c>
      <c r="AP40" s="20" t="s">
        <v>316</v>
      </c>
      <c r="AQ40" s="33">
        <v>0.95286801956010703</v>
      </c>
      <c r="AR40" s="20">
        <v>4.5388290602507331</v>
      </c>
    </row>
    <row r="41" spans="1:44" ht="17.25" customHeight="1" x14ac:dyDescent="0.2">
      <c r="A41" s="25" t="s">
        <v>317</v>
      </c>
      <c r="B41" s="14" t="s">
        <v>40</v>
      </c>
      <c r="C41" s="14" t="s">
        <v>272</v>
      </c>
      <c r="D41" s="14" t="s">
        <v>72</v>
      </c>
      <c r="E41" s="15" t="s">
        <v>318</v>
      </c>
      <c r="F41" s="15" t="s">
        <v>319</v>
      </c>
      <c r="G41" s="14" t="s">
        <v>54</v>
      </c>
      <c r="H41" s="14" t="s">
        <v>275</v>
      </c>
      <c r="I41" s="14" t="s">
        <v>90</v>
      </c>
      <c r="J41" s="14" t="s">
        <v>63</v>
      </c>
      <c r="K41" s="16">
        <v>0.5</v>
      </c>
      <c r="L41" s="14" t="s">
        <v>76</v>
      </c>
      <c r="M41" s="44" t="s">
        <v>290</v>
      </c>
      <c r="N41" s="26" t="s">
        <v>320</v>
      </c>
      <c r="O41" s="26" t="s">
        <v>320</v>
      </c>
      <c r="P41" s="27" t="s">
        <v>321</v>
      </c>
      <c r="Q41" s="26">
        <v>3.5</v>
      </c>
      <c r="R41" s="26">
        <v>4.5</v>
      </c>
      <c r="S41" s="18" t="s">
        <v>54</v>
      </c>
      <c r="T41" s="17">
        <v>1983</v>
      </c>
      <c r="U41" s="19">
        <v>0.56730000000000003</v>
      </c>
      <c r="V41" s="19">
        <v>60.122700000000002</v>
      </c>
      <c r="W41" s="19">
        <v>30.061350000000001</v>
      </c>
      <c r="X41" s="22">
        <v>1300</v>
      </c>
      <c r="Y41" s="28" t="s">
        <v>54</v>
      </c>
      <c r="Z41" s="29">
        <v>1</v>
      </c>
      <c r="AA41" s="22" t="s">
        <v>54</v>
      </c>
      <c r="AB41" s="20" t="s">
        <v>54</v>
      </c>
      <c r="AC41" s="22" t="s">
        <v>54</v>
      </c>
      <c r="AD41" s="22">
        <v>240</v>
      </c>
      <c r="AE41" s="23">
        <v>41743</v>
      </c>
      <c r="AF41" s="149" t="s">
        <v>79</v>
      </c>
      <c r="AG41" s="20">
        <v>371.99999943</v>
      </c>
      <c r="AH41" s="30">
        <v>372.00000000000006</v>
      </c>
      <c r="AI41" s="23">
        <v>44561</v>
      </c>
      <c r="AJ41" s="31">
        <v>372</v>
      </c>
      <c r="AK41" s="31" t="s">
        <v>94</v>
      </c>
      <c r="AL41" s="32">
        <v>4.893817204301075E-2</v>
      </c>
      <c r="AM41" s="32">
        <v>3.9683806182357929E-2</v>
      </c>
      <c r="AN41" s="20" t="s">
        <v>322</v>
      </c>
      <c r="AO41" s="20" t="s">
        <v>323</v>
      </c>
      <c r="AP41" s="20" t="s">
        <v>324</v>
      </c>
      <c r="AQ41" s="33">
        <v>0.85098639947973065</v>
      </c>
      <c r="AR41" s="20">
        <v>3.7088895797601587</v>
      </c>
    </row>
    <row r="42" spans="1:44" ht="17.25" customHeight="1" x14ac:dyDescent="0.2">
      <c r="A42" s="25" t="s">
        <v>325</v>
      </c>
      <c r="B42" s="14" t="s">
        <v>40</v>
      </c>
      <c r="C42" s="14" t="s">
        <v>272</v>
      </c>
      <c r="D42" s="14" t="s">
        <v>72</v>
      </c>
      <c r="E42" s="15" t="s">
        <v>326</v>
      </c>
      <c r="F42" s="15" t="s">
        <v>327</v>
      </c>
      <c r="G42" s="14" t="s">
        <v>58</v>
      </c>
      <c r="H42" s="14" t="s">
        <v>275</v>
      </c>
      <c r="I42" s="14" t="s">
        <v>83</v>
      </c>
      <c r="J42" s="14" t="s">
        <v>63</v>
      </c>
      <c r="K42" s="16">
        <v>0.05</v>
      </c>
      <c r="L42" s="14" t="s">
        <v>328</v>
      </c>
      <c r="M42" s="44" t="s">
        <v>290</v>
      </c>
      <c r="N42" s="26">
        <v>4.5</v>
      </c>
      <c r="O42" s="26">
        <v>4.5</v>
      </c>
      <c r="P42" s="27">
        <v>5.5</v>
      </c>
      <c r="Q42" s="26">
        <v>3.5</v>
      </c>
      <c r="R42" s="26">
        <v>5.5</v>
      </c>
      <c r="S42" s="18" t="s">
        <v>58</v>
      </c>
      <c r="T42" s="17">
        <v>1986</v>
      </c>
      <c r="U42" s="19">
        <v>0.62790000000000001</v>
      </c>
      <c r="V42" s="19">
        <v>92.209000000000003</v>
      </c>
      <c r="W42" s="19">
        <v>4.6104500000000002</v>
      </c>
      <c r="X42" s="22" t="s">
        <v>329</v>
      </c>
      <c r="Y42" s="28" t="s">
        <v>58</v>
      </c>
      <c r="Z42" s="29">
        <v>1</v>
      </c>
      <c r="AA42" s="22" t="s">
        <v>58</v>
      </c>
      <c r="AB42" s="20" t="s">
        <v>58</v>
      </c>
      <c r="AC42" s="22" t="s">
        <v>58</v>
      </c>
      <c r="AD42" s="22">
        <v>436</v>
      </c>
      <c r="AE42" s="23">
        <v>43983</v>
      </c>
      <c r="AF42" s="149" t="s">
        <v>79</v>
      </c>
      <c r="AG42" s="20">
        <v>63.79999999999999</v>
      </c>
      <c r="AH42" s="30">
        <v>574.20000000000005</v>
      </c>
      <c r="AI42" s="23">
        <v>44561</v>
      </c>
      <c r="AJ42" s="31">
        <v>63.8</v>
      </c>
      <c r="AK42" s="31" t="s">
        <v>153</v>
      </c>
      <c r="AL42" s="32">
        <v>4.7500000000000007E-2</v>
      </c>
      <c r="AM42" s="32">
        <v>3.5129581046309262E-2</v>
      </c>
      <c r="AN42" s="20" t="s">
        <v>330</v>
      </c>
      <c r="AO42" s="20" t="s">
        <v>331</v>
      </c>
      <c r="AP42" s="20" t="s">
        <v>332</v>
      </c>
      <c r="AQ42" s="33">
        <v>0.78804888893708835</v>
      </c>
      <c r="AR42" s="20">
        <v>3.7663722581245858</v>
      </c>
    </row>
    <row r="43" spans="1:44" ht="17.25" customHeight="1" x14ac:dyDescent="0.2">
      <c r="A43" s="25" t="s">
        <v>333</v>
      </c>
      <c r="B43" s="14" t="s">
        <v>40</v>
      </c>
      <c r="C43" s="14" t="s">
        <v>334</v>
      </c>
      <c r="D43" s="14" t="s">
        <v>72</v>
      </c>
      <c r="E43" s="15" t="s">
        <v>335</v>
      </c>
      <c r="F43" s="15" t="s">
        <v>336</v>
      </c>
      <c r="G43" s="14" t="s">
        <v>54</v>
      </c>
      <c r="H43" s="14" t="s">
        <v>337</v>
      </c>
      <c r="I43" s="14" t="s">
        <v>90</v>
      </c>
      <c r="J43" s="14" t="s">
        <v>63</v>
      </c>
      <c r="K43" s="16">
        <v>0.5</v>
      </c>
      <c r="L43" s="14" t="s">
        <v>39</v>
      </c>
      <c r="M43" s="44" t="s">
        <v>53</v>
      </c>
      <c r="N43" s="26" t="s">
        <v>338</v>
      </c>
      <c r="O43" s="26" t="s">
        <v>339</v>
      </c>
      <c r="P43" s="27" t="s">
        <v>340</v>
      </c>
      <c r="Q43" s="26" t="s">
        <v>838</v>
      </c>
      <c r="R43" s="26" t="s">
        <v>341</v>
      </c>
      <c r="S43" s="18" t="s">
        <v>342</v>
      </c>
      <c r="T43" s="17">
        <v>2015</v>
      </c>
      <c r="U43" s="19">
        <v>0.62739999999999996</v>
      </c>
      <c r="V43" s="19">
        <v>52.57461</v>
      </c>
      <c r="W43" s="19">
        <v>26.287305</v>
      </c>
      <c r="X43" s="22">
        <v>1400</v>
      </c>
      <c r="Y43" s="28" t="s">
        <v>54</v>
      </c>
      <c r="Z43" s="29">
        <v>3</v>
      </c>
      <c r="AA43" s="22" t="s">
        <v>54</v>
      </c>
      <c r="AB43" s="20" t="s">
        <v>54</v>
      </c>
      <c r="AC43" s="22" t="s">
        <v>54</v>
      </c>
      <c r="AD43" s="22">
        <v>155</v>
      </c>
      <c r="AE43" s="23">
        <v>41395</v>
      </c>
      <c r="AF43" s="149" t="s">
        <v>79</v>
      </c>
      <c r="AG43" s="20">
        <v>250.125</v>
      </c>
      <c r="AH43" s="30">
        <v>250.12500000999992</v>
      </c>
      <c r="AI43" s="23">
        <v>44561</v>
      </c>
      <c r="AJ43" s="31">
        <v>250.125</v>
      </c>
      <c r="AK43" s="31" t="s">
        <v>118</v>
      </c>
      <c r="AL43" s="32">
        <v>5.7350074966934297E-2</v>
      </c>
      <c r="AM43" s="32">
        <v>6.9580025401659085E-2</v>
      </c>
      <c r="AN43" s="20" t="s">
        <v>343</v>
      </c>
      <c r="AO43" s="20" t="s">
        <v>344</v>
      </c>
      <c r="AP43" s="20" t="s">
        <v>345</v>
      </c>
      <c r="AQ43" s="33">
        <v>0.94613730848407629</v>
      </c>
      <c r="AR43" s="20">
        <v>4.8530932419598223</v>
      </c>
    </row>
    <row r="44" spans="1:44" ht="17.25" customHeight="1" x14ac:dyDescent="0.2">
      <c r="A44" s="25" t="s">
        <v>346</v>
      </c>
      <c r="B44" s="14" t="s">
        <v>40</v>
      </c>
      <c r="C44" s="14" t="s">
        <v>334</v>
      </c>
      <c r="D44" s="14" t="s">
        <v>72</v>
      </c>
      <c r="E44" s="15" t="s">
        <v>347</v>
      </c>
      <c r="F44" s="15" t="s">
        <v>348</v>
      </c>
      <c r="G44" s="14" t="s">
        <v>54</v>
      </c>
      <c r="H44" s="14" t="s">
        <v>337</v>
      </c>
      <c r="I44" s="14" t="s">
        <v>90</v>
      </c>
      <c r="J44" s="14" t="s">
        <v>63</v>
      </c>
      <c r="K44" s="16">
        <v>0.25</v>
      </c>
      <c r="L44" s="14" t="s">
        <v>349</v>
      </c>
      <c r="M44" s="44" t="s">
        <v>53</v>
      </c>
      <c r="N44" s="26">
        <v>5.5</v>
      </c>
      <c r="O44" s="26">
        <v>5.5</v>
      </c>
      <c r="P44" s="27">
        <v>4.5</v>
      </c>
      <c r="Q44" s="26" t="s">
        <v>78</v>
      </c>
      <c r="R44" s="26" t="s">
        <v>78</v>
      </c>
      <c r="S44" s="18" t="s">
        <v>217</v>
      </c>
      <c r="T44" s="17">
        <v>2010</v>
      </c>
      <c r="U44" s="19">
        <v>0.34379999999999999</v>
      </c>
      <c r="V44" s="19">
        <v>22.341900000000006</v>
      </c>
      <c r="W44" s="19">
        <v>5.5854750000000015</v>
      </c>
      <c r="X44" s="22">
        <v>1570</v>
      </c>
      <c r="Y44" s="28" t="s">
        <v>54</v>
      </c>
      <c r="Z44" s="29">
        <v>1</v>
      </c>
      <c r="AA44" s="22" t="s">
        <v>54</v>
      </c>
      <c r="AB44" s="20" t="s">
        <v>54</v>
      </c>
      <c r="AC44" s="22" t="s">
        <v>54</v>
      </c>
      <c r="AD44" s="22">
        <v>96</v>
      </c>
      <c r="AE44" s="23">
        <v>41743</v>
      </c>
      <c r="AF44" s="149" t="s">
        <v>79</v>
      </c>
      <c r="AG44" s="20">
        <v>48.499999679999995</v>
      </c>
      <c r="AH44" s="30">
        <v>48.499999999999993</v>
      </c>
      <c r="AI44" s="23">
        <v>44561</v>
      </c>
      <c r="AJ44" s="31">
        <v>48.5</v>
      </c>
      <c r="AK44" s="31" t="s">
        <v>118</v>
      </c>
      <c r="AL44" s="32">
        <v>6.25E-2</v>
      </c>
      <c r="AM44" s="32">
        <v>0.10282166653909802</v>
      </c>
      <c r="AN44" s="20" t="s">
        <v>350</v>
      </c>
      <c r="AO44" s="20" t="s">
        <v>351</v>
      </c>
      <c r="AP44" s="20" t="s">
        <v>352</v>
      </c>
      <c r="AQ44" s="33">
        <v>1</v>
      </c>
      <c r="AR44" s="20">
        <v>1.6027960231206639</v>
      </c>
    </row>
    <row r="45" spans="1:44" ht="17.25" customHeight="1" x14ac:dyDescent="0.2">
      <c r="A45" s="25" t="s">
        <v>353</v>
      </c>
      <c r="B45" s="14" t="s">
        <v>40</v>
      </c>
      <c r="C45" s="14" t="s">
        <v>334</v>
      </c>
      <c r="D45" s="14" t="s">
        <v>72</v>
      </c>
      <c r="E45" s="15" t="s">
        <v>354</v>
      </c>
      <c r="F45" s="15" t="s">
        <v>355</v>
      </c>
      <c r="G45" s="14" t="s">
        <v>54</v>
      </c>
      <c r="H45" s="14" t="s">
        <v>337</v>
      </c>
      <c r="I45" s="14" t="s">
        <v>83</v>
      </c>
      <c r="J45" s="14" t="s">
        <v>63</v>
      </c>
      <c r="K45" s="16">
        <v>1</v>
      </c>
      <c r="L45" s="14" t="s">
        <v>58</v>
      </c>
      <c r="M45" s="44" t="s">
        <v>356</v>
      </c>
      <c r="N45" s="26">
        <v>4.5</v>
      </c>
      <c r="O45" s="26">
        <v>4.5</v>
      </c>
      <c r="P45" s="27">
        <v>4</v>
      </c>
      <c r="Q45" s="26">
        <v>3</v>
      </c>
      <c r="R45" s="26">
        <v>5</v>
      </c>
      <c r="S45" s="18" t="s">
        <v>54</v>
      </c>
      <c r="T45" s="17">
        <v>2003</v>
      </c>
      <c r="U45" s="19">
        <v>0.6</v>
      </c>
      <c r="V45" s="19">
        <v>47.285820000000008</v>
      </c>
      <c r="W45" s="19">
        <v>47.285820000000008</v>
      </c>
      <c r="X45" s="22">
        <v>2000</v>
      </c>
      <c r="Y45" s="28" t="s">
        <v>54</v>
      </c>
      <c r="Z45" s="29">
        <v>1</v>
      </c>
      <c r="AA45" s="22" t="s">
        <v>58</v>
      </c>
      <c r="AB45" s="20" t="s">
        <v>54</v>
      </c>
      <c r="AC45" s="22" t="s">
        <v>58</v>
      </c>
      <c r="AD45" s="22">
        <v>247</v>
      </c>
      <c r="AE45" s="23">
        <v>36921</v>
      </c>
      <c r="AF45" s="149" t="s">
        <v>85</v>
      </c>
      <c r="AG45" s="20">
        <v>558.00000000000023</v>
      </c>
      <c r="AH45" s="30" t="s">
        <v>58</v>
      </c>
      <c r="AI45" s="23">
        <v>44561</v>
      </c>
      <c r="AJ45" s="31">
        <v>558</v>
      </c>
      <c r="AK45" s="31" t="s">
        <v>118</v>
      </c>
      <c r="AL45" s="32">
        <v>5.7499999999999996E-2</v>
      </c>
      <c r="AM45" s="32">
        <v>5.7637690516769244E-2</v>
      </c>
      <c r="AN45" s="20" t="s">
        <v>357</v>
      </c>
      <c r="AO45" s="20" t="s">
        <v>358</v>
      </c>
      <c r="AP45" s="20" t="s">
        <v>359</v>
      </c>
      <c r="AQ45" s="33">
        <v>0.99606858884968053</v>
      </c>
      <c r="AR45" s="20">
        <v>5.7808155871057609</v>
      </c>
    </row>
    <row r="46" spans="1:44" ht="17.25" customHeight="1" x14ac:dyDescent="0.2">
      <c r="A46" s="25" t="s">
        <v>890</v>
      </c>
      <c r="B46" s="14" t="s">
        <v>40</v>
      </c>
      <c r="C46" s="14" t="s">
        <v>334</v>
      </c>
      <c r="D46" s="14" t="s">
        <v>72</v>
      </c>
      <c r="E46" s="15" t="s">
        <v>360</v>
      </c>
      <c r="F46" s="15" t="s">
        <v>361</v>
      </c>
      <c r="G46" s="14" t="s">
        <v>58</v>
      </c>
      <c r="H46" s="14" t="s">
        <v>337</v>
      </c>
      <c r="I46" s="14" t="s">
        <v>83</v>
      </c>
      <c r="J46" s="14" t="s">
        <v>63</v>
      </c>
      <c r="K46" s="16">
        <v>0.49399999999999999</v>
      </c>
      <c r="L46" s="14" t="s">
        <v>362</v>
      </c>
      <c r="M46" s="44" t="s">
        <v>58</v>
      </c>
      <c r="N46" s="26" t="s">
        <v>363</v>
      </c>
      <c r="O46" s="26" t="s">
        <v>363</v>
      </c>
      <c r="P46" s="27" t="s">
        <v>364</v>
      </c>
      <c r="Q46" s="26" t="s">
        <v>78</v>
      </c>
      <c r="R46" s="26" t="s">
        <v>365</v>
      </c>
      <c r="S46" s="18" t="s">
        <v>58</v>
      </c>
      <c r="T46" s="17">
        <v>2018</v>
      </c>
      <c r="U46" s="19">
        <v>1.3</v>
      </c>
      <c r="V46" s="19">
        <v>61.423000000000002</v>
      </c>
      <c r="W46" s="19">
        <v>30.097000000000001</v>
      </c>
      <c r="X46" s="22" t="s">
        <v>58</v>
      </c>
      <c r="Y46" s="28" t="s">
        <v>58</v>
      </c>
      <c r="Z46" s="29">
        <v>1</v>
      </c>
      <c r="AA46" s="22" t="s">
        <v>58</v>
      </c>
      <c r="AB46" s="20" t="s">
        <v>58</v>
      </c>
      <c r="AC46" s="22" t="s">
        <v>58</v>
      </c>
      <c r="AD46" s="22">
        <v>663</v>
      </c>
      <c r="AE46" s="23">
        <v>44378</v>
      </c>
      <c r="AF46" s="149" t="s">
        <v>79</v>
      </c>
      <c r="AG46" s="20">
        <v>480.86379999999997</v>
      </c>
      <c r="AH46" s="30" t="s">
        <v>58</v>
      </c>
      <c r="AI46" s="23">
        <v>44561</v>
      </c>
      <c r="AJ46" s="31">
        <v>480.86379999999997</v>
      </c>
      <c r="AK46" s="31" t="s">
        <v>153</v>
      </c>
      <c r="AL46" s="32">
        <v>4.9999999999999996E-2</v>
      </c>
      <c r="AM46" s="32">
        <v>5.1000625582017102E-2</v>
      </c>
      <c r="AN46" s="20" t="s">
        <v>366</v>
      </c>
      <c r="AO46" s="20"/>
      <c r="AP46" s="20" t="s">
        <v>58</v>
      </c>
      <c r="AQ46" s="33">
        <v>1</v>
      </c>
      <c r="AR46" s="20">
        <v>11.662461722803442</v>
      </c>
    </row>
    <row r="47" spans="1:44" ht="17.25" customHeight="1" x14ac:dyDescent="0.2">
      <c r="A47" s="25" t="s">
        <v>902</v>
      </c>
      <c r="B47" s="14" t="s">
        <v>40</v>
      </c>
      <c r="C47" s="14" t="s">
        <v>272</v>
      </c>
      <c r="D47" s="14" t="s">
        <v>72</v>
      </c>
      <c r="E47" s="15" t="s">
        <v>367</v>
      </c>
      <c r="F47" s="15" t="s">
        <v>368</v>
      </c>
      <c r="G47" s="14" t="s">
        <v>54</v>
      </c>
      <c r="H47" s="14" t="s">
        <v>275</v>
      </c>
      <c r="I47" s="14" t="s">
        <v>369</v>
      </c>
      <c r="J47" s="14" t="s">
        <v>106</v>
      </c>
      <c r="K47" s="16">
        <v>1</v>
      </c>
      <c r="L47" s="14" t="s">
        <v>58</v>
      </c>
      <c r="M47" s="44" t="s">
        <v>290</v>
      </c>
      <c r="N47" s="26" t="s">
        <v>54</v>
      </c>
      <c r="O47" s="26" t="s">
        <v>54</v>
      </c>
      <c r="P47" s="27" t="s">
        <v>54</v>
      </c>
      <c r="Q47" s="26" t="s">
        <v>58</v>
      </c>
      <c r="R47" s="26" t="s">
        <v>58</v>
      </c>
      <c r="S47" s="18" t="s">
        <v>54</v>
      </c>
      <c r="T47" s="17">
        <v>1965</v>
      </c>
      <c r="U47" s="19" t="s">
        <v>58</v>
      </c>
      <c r="V47" s="19" t="s">
        <v>58</v>
      </c>
      <c r="W47" s="19" t="s">
        <v>58</v>
      </c>
      <c r="X47" s="22" t="s">
        <v>54</v>
      </c>
      <c r="Y47" s="28" t="s">
        <v>54</v>
      </c>
      <c r="Z47" s="29">
        <v>1</v>
      </c>
      <c r="AA47" s="22" t="s">
        <v>58</v>
      </c>
      <c r="AB47" s="20" t="s">
        <v>54</v>
      </c>
      <c r="AC47" s="22" t="s">
        <v>58</v>
      </c>
      <c r="AD47" s="22">
        <v>940</v>
      </c>
      <c r="AE47" s="23">
        <v>30987</v>
      </c>
      <c r="AF47" s="149" t="s">
        <v>85</v>
      </c>
      <c r="AG47" s="20">
        <v>17.199999999999996</v>
      </c>
      <c r="AH47" s="30" t="s">
        <v>58</v>
      </c>
      <c r="AI47" s="23">
        <v>44561</v>
      </c>
      <c r="AJ47" s="31">
        <v>17.2</v>
      </c>
      <c r="AK47" s="31" t="s">
        <v>94</v>
      </c>
      <c r="AL47" s="32">
        <v>0.11044459700000002</v>
      </c>
      <c r="AM47" s="32">
        <v>3.7778536394541193E-2</v>
      </c>
      <c r="AN47" s="20" t="s">
        <v>370</v>
      </c>
      <c r="AO47" s="20" t="s">
        <v>371</v>
      </c>
      <c r="AP47" s="20" t="s">
        <v>372</v>
      </c>
      <c r="AQ47" s="33">
        <v>1</v>
      </c>
      <c r="AR47" s="20">
        <v>2.5173036168367346</v>
      </c>
    </row>
    <row r="48" spans="1:44" ht="17.25" customHeight="1" x14ac:dyDescent="0.2">
      <c r="A48" s="25" t="s">
        <v>373</v>
      </c>
      <c r="B48" s="14" t="s">
        <v>41</v>
      </c>
      <c r="C48" s="14" t="s">
        <v>71</v>
      </c>
      <c r="D48" s="14" t="s">
        <v>72</v>
      </c>
      <c r="E48" s="15" t="s">
        <v>374</v>
      </c>
      <c r="F48" s="15" t="s">
        <v>375</v>
      </c>
      <c r="G48" s="14" t="s">
        <v>54</v>
      </c>
      <c r="H48" s="14" t="s">
        <v>376</v>
      </c>
      <c r="I48" s="14" t="s">
        <v>377</v>
      </c>
      <c r="J48" s="14" t="s">
        <v>63</v>
      </c>
      <c r="K48" s="16">
        <v>1</v>
      </c>
      <c r="L48" s="14" t="s">
        <v>58</v>
      </c>
      <c r="M48" s="44" t="s">
        <v>378</v>
      </c>
      <c r="N48" s="26" t="s">
        <v>78</v>
      </c>
      <c r="O48" s="26" t="s">
        <v>78</v>
      </c>
      <c r="P48" s="27" t="s">
        <v>379</v>
      </c>
      <c r="Q48" s="26" t="s">
        <v>78</v>
      </c>
      <c r="R48" s="26" t="s">
        <v>58</v>
      </c>
      <c r="S48" s="18" t="s">
        <v>54</v>
      </c>
      <c r="T48" s="17" t="s">
        <v>380</v>
      </c>
      <c r="U48" s="19">
        <v>1.89</v>
      </c>
      <c r="V48" s="19">
        <v>17.349900000000002</v>
      </c>
      <c r="W48" s="19">
        <v>17.349900000000002</v>
      </c>
      <c r="X48" s="22"/>
      <c r="Y48" s="28">
        <v>92</v>
      </c>
      <c r="Z48" s="29">
        <v>11</v>
      </c>
      <c r="AA48" s="22">
        <v>21</v>
      </c>
      <c r="AB48" s="20">
        <v>1.5</v>
      </c>
      <c r="AC48" s="22">
        <v>87</v>
      </c>
      <c r="AD48" s="22">
        <v>216</v>
      </c>
      <c r="AE48" s="23">
        <v>42736</v>
      </c>
      <c r="AF48" s="149" t="s">
        <v>85</v>
      </c>
      <c r="AG48" s="20">
        <v>198.50000000000003</v>
      </c>
      <c r="AH48" s="30" t="s">
        <v>58</v>
      </c>
      <c r="AI48" s="23">
        <v>44561</v>
      </c>
      <c r="AJ48" s="31">
        <v>198.5</v>
      </c>
      <c r="AK48" s="31" t="s">
        <v>80</v>
      </c>
      <c r="AL48" s="32">
        <v>4.2499999999999996E-2</v>
      </c>
      <c r="AM48" s="32">
        <v>3.6322105311369736E-2</v>
      </c>
      <c r="AN48" s="20" t="s">
        <v>381</v>
      </c>
      <c r="AO48" s="20" t="s">
        <v>382</v>
      </c>
      <c r="AP48" s="20" t="s">
        <v>383</v>
      </c>
      <c r="AQ48" s="33">
        <v>0.9841267096640326</v>
      </c>
      <c r="AR48" s="20">
        <v>6.0323743731068182</v>
      </c>
    </row>
    <row r="49" spans="1:44" ht="17.25" customHeight="1" x14ac:dyDescent="0.2">
      <c r="A49" s="25" t="s">
        <v>384</v>
      </c>
      <c r="B49" s="14" t="s">
        <v>41</v>
      </c>
      <c r="C49" s="14" t="s">
        <v>71</v>
      </c>
      <c r="D49" s="14" t="s">
        <v>72</v>
      </c>
      <c r="E49" s="15" t="s">
        <v>385</v>
      </c>
      <c r="F49" s="15" t="s">
        <v>386</v>
      </c>
      <c r="G49" s="14" t="s">
        <v>54</v>
      </c>
      <c r="H49" s="14" t="s">
        <v>387</v>
      </c>
      <c r="I49" s="14" t="s">
        <v>388</v>
      </c>
      <c r="J49" s="14" t="s">
        <v>63</v>
      </c>
      <c r="K49" s="16">
        <v>0.51</v>
      </c>
      <c r="L49" s="14" t="s">
        <v>389</v>
      </c>
      <c r="M49" s="44" t="s">
        <v>390</v>
      </c>
      <c r="N49" s="26" t="s">
        <v>54</v>
      </c>
      <c r="O49" s="26" t="s">
        <v>54</v>
      </c>
      <c r="P49" s="27" t="s">
        <v>54</v>
      </c>
      <c r="Q49" s="26" t="s">
        <v>58</v>
      </c>
      <c r="R49" s="26" t="s">
        <v>58</v>
      </c>
      <c r="S49" s="18" t="s">
        <v>54</v>
      </c>
      <c r="T49" s="17">
        <v>1995</v>
      </c>
      <c r="U49" s="19">
        <v>1.9</v>
      </c>
      <c r="V49" s="19">
        <v>9.6280000000000001</v>
      </c>
      <c r="W49" s="19">
        <v>4.9102800000000002</v>
      </c>
      <c r="X49" s="22" t="s">
        <v>58</v>
      </c>
      <c r="Y49" s="28">
        <v>51</v>
      </c>
      <c r="Z49" s="29">
        <v>1</v>
      </c>
      <c r="AA49" s="22">
        <v>1</v>
      </c>
      <c r="AB49" s="20">
        <v>9.6280000000000001</v>
      </c>
      <c r="AC49" s="22">
        <v>6</v>
      </c>
      <c r="AD49" s="22">
        <v>54</v>
      </c>
      <c r="AE49" s="23">
        <v>35977</v>
      </c>
      <c r="AF49" s="149" t="s">
        <v>79</v>
      </c>
      <c r="AG49" s="20">
        <v>14.662499999999994</v>
      </c>
      <c r="AH49" s="30">
        <v>14.0875</v>
      </c>
      <c r="AI49" s="23">
        <v>44561</v>
      </c>
      <c r="AJ49" s="31">
        <v>14.6625</v>
      </c>
      <c r="AK49" s="31" t="s">
        <v>118</v>
      </c>
      <c r="AL49" s="32">
        <v>3.9999999999999994E-2</v>
      </c>
      <c r="AM49" s="32">
        <v>4.2021697018077689E-2</v>
      </c>
      <c r="AN49" s="20" t="s">
        <v>391</v>
      </c>
      <c r="AO49" s="20" t="s">
        <v>58</v>
      </c>
      <c r="AP49" s="20" t="s">
        <v>58</v>
      </c>
      <c r="AQ49" s="33">
        <v>1</v>
      </c>
      <c r="AR49" s="20">
        <v>0.58333333333333337</v>
      </c>
    </row>
    <row r="50" spans="1:44" ht="17.25" customHeight="1" x14ac:dyDescent="0.2">
      <c r="A50" s="25" t="s">
        <v>392</v>
      </c>
      <c r="B50" s="14" t="s">
        <v>41</v>
      </c>
      <c r="C50" s="14" t="s">
        <v>71</v>
      </c>
      <c r="D50" s="14" t="s">
        <v>72</v>
      </c>
      <c r="E50" s="15" t="s">
        <v>393</v>
      </c>
      <c r="F50" s="15" t="s">
        <v>393</v>
      </c>
      <c r="G50" s="14" t="s">
        <v>54</v>
      </c>
      <c r="H50" s="14" t="s">
        <v>387</v>
      </c>
      <c r="I50" s="14" t="s">
        <v>394</v>
      </c>
      <c r="J50" s="14" t="s">
        <v>63</v>
      </c>
      <c r="K50" s="16">
        <v>1</v>
      </c>
      <c r="L50" s="14" t="s">
        <v>58</v>
      </c>
      <c r="M50" s="44" t="s">
        <v>395</v>
      </c>
      <c r="N50" s="26" t="s">
        <v>54</v>
      </c>
      <c r="O50" s="26" t="s">
        <v>54</v>
      </c>
      <c r="P50" s="27" t="s">
        <v>54</v>
      </c>
      <c r="Q50" s="26" t="s">
        <v>58</v>
      </c>
      <c r="R50" s="26" t="s">
        <v>58</v>
      </c>
      <c r="S50" s="18" t="s">
        <v>54</v>
      </c>
      <c r="T50" s="17">
        <v>1995</v>
      </c>
      <c r="U50" s="19">
        <v>5.2</v>
      </c>
      <c r="V50" s="34" t="s">
        <v>58</v>
      </c>
      <c r="W50" s="34" t="s">
        <v>58</v>
      </c>
      <c r="X50" s="22" t="s">
        <v>54</v>
      </c>
      <c r="Y50" s="28"/>
      <c r="Z50" s="29">
        <v>1</v>
      </c>
      <c r="AA50" s="22">
        <v>1</v>
      </c>
      <c r="AB50" s="20">
        <v>13.422000000000001</v>
      </c>
      <c r="AC50" s="22">
        <v>10</v>
      </c>
      <c r="AD50" s="22">
        <v>163</v>
      </c>
      <c r="AE50" s="23">
        <v>37591</v>
      </c>
      <c r="AF50" s="149" t="s">
        <v>85</v>
      </c>
      <c r="AG50" s="20">
        <v>82.000000000000014</v>
      </c>
      <c r="AH50" s="30" t="s">
        <v>58</v>
      </c>
      <c r="AI50" s="23">
        <v>44561</v>
      </c>
      <c r="AJ50" s="31">
        <v>82</v>
      </c>
      <c r="AK50" s="31" t="s">
        <v>210</v>
      </c>
      <c r="AL50" s="32">
        <v>5.7499999999999996E-2</v>
      </c>
      <c r="AM50" s="32">
        <v>5.4240098497139538E-2</v>
      </c>
      <c r="AN50" s="20" t="s">
        <v>396</v>
      </c>
      <c r="AO50" s="20" t="s">
        <v>58</v>
      </c>
      <c r="AP50" s="20" t="s">
        <v>58</v>
      </c>
      <c r="AQ50" s="33">
        <v>1</v>
      </c>
      <c r="AR50" s="20">
        <v>1.8333333333333333</v>
      </c>
    </row>
    <row r="51" spans="1:44" ht="17.25" customHeight="1" x14ac:dyDescent="0.2">
      <c r="A51" s="25" t="s">
        <v>397</v>
      </c>
      <c r="B51" s="14" t="s">
        <v>41</v>
      </c>
      <c r="C51" s="14" t="s">
        <v>71</v>
      </c>
      <c r="D51" s="14" t="s">
        <v>72</v>
      </c>
      <c r="E51" s="15" t="s">
        <v>398</v>
      </c>
      <c r="F51" s="15" t="s">
        <v>399</v>
      </c>
      <c r="G51" s="14" t="s">
        <v>54</v>
      </c>
      <c r="H51" s="14" t="s">
        <v>64</v>
      </c>
      <c r="I51" s="14" t="s">
        <v>377</v>
      </c>
      <c r="J51" s="14" t="s">
        <v>63</v>
      </c>
      <c r="K51" s="16">
        <v>0.51</v>
      </c>
      <c r="L51" s="14" t="s">
        <v>389</v>
      </c>
      <c r="M51" s="44" t="s">
        <v>55</v>
      </c>
      <c r="N51" s="26" t="s">
        <v>54</v>
      </c>
      <c r="O51" s="26" t="s">
        <v>54</v>
      </c>
      <c r="P51" s="27" t="s">
        <v>54</v>
      </c>
      <c r="Q51" s="26" t="s">
        <v>58</v>
      </c>
      <c r="R51" s="26" t="s">
        <v>58</v>
      </c>
      <c r="S51" s="18" t="s">
        <v>54</v>
      </c>
      <c r="T51" s="17">
        <v>1992</v>
      </c>
      <c r="U51" s="19">
        <v>2.6</v>
      </c>
      <c r="V51" s="19">
        <v>12.9191</v>
      </c>
      <c r="W51" s="19">
        <v>6.5887410000000006</v>
      </c>
      <c r="X51" s="22" t="s">
        <v>54</v>
      </c>
      <c r="Y51" s="28">
        <v>50</v>
      </c>
      <c r="Z51" s="29">
        <v>1</v>
      </c>
      <c r="AA51" s="22">
        <v>2</v>
      </c>
      <c r="AB51" s="20">
        <v>6.1506999999999996</v>
      </c>
      <c r="AC51" s="22">
        <v>47</v>
      </c>
      <c r="AD51" s="22">
        <v>299</v>
      </c>
      <c r="AE51" s="23">
        <v>36130</v>
      </c>
      <c r="AF51" s="149" t="s">
        <v>79</v>
      </c>
      <c r="AG51" s="20">
        <v>24.607499829999998</v>
      </c>
      <c r="AH51" s="30">
        <v>23.642499999999991</v>
      </c>
      <c r="AI51" s="23">
        <v>44561</v>
      </c>
      <c r="AJ51" s="31">
        <v>24.607499999999998</v>
      </c>
      <c r="AK51" s="31" t="s">
        <v>80</v>
      </c>
      <c r="AL51" s="32">
        <v>0.05</v>
      </c>
      <c r="AM51" s="32">
        <v>5.1312615970347572E-2</v>
      </c>
      <c r="AN51" s="20" t="s">
        <v>400</v>
      </c>
      <c r="AO51" s="20" t="s">
        <v>287</v>
      </c>
      <c r="AP51" s="20" t="s">
        <v>58</v>
      </c>
      <c r="AQ51" s="33">
        <v>1</v>
      </c>
      <c r="AR51" s="20">
        <v>1.9969469170303724</v>
      </c>
    </row>
    <row r="52" spans="1:44" ht="17.25" customHeight="1" x14ac:dyDescent="0.2">
      <c r="A52" s="25" t="s">
        <v>401</v>
      </c>
      <c r="B52" s="14" t="s">
        <v>41</v>
      </c>
      <c r="C52" s="14" t="s">
        <v>71</v>
      </c>
      <c r="D52" s="14" t="s">
        <v>72</v>
      </c>
      <c r="E52" s="15" t="s">
        <v>402</v>
      </c>
      <c r="F52" s="15" t="s">
        <v>403</v>
      </c>
      <c r="G52" s="14" t="s">
        <v>54</v>
      </c>
      <c r="H52" s="14" t="s">
        <v>376</v>
      </c>
      <c r="I52" s="14" t="s">
        <v>377</v>
      </c>
      <c r="J52" s="14" t="s">
        <v>63</v>
      </c>
      <c r="K52" s="16">
        <v>0.51</v>
      </c>
      <c r="L52" s="14" t="s">
        <v>389</v>
      </c>
      <c r="M52" s="44" t="s">
        <v>55</v>
      </c>
      <c r="N52" s="26" t="s">
        <v>379</v>
      </c>
      <c r="O52" s="26" t="s">
        <v>379</v>
      </c>
      <c r="P52" s="27" t="s">
        <v>379</v>
      </c>
      <c r="Q52" s="26" t="s">
        <v>78</v>
      </c>
      <c r="R52" s="26" t="s">
        <v>78</v>
      </c>
      <c r="S52" s="18" t="s">
        <v>54</v>
      </c>
      <c r="T52" s="17" t="s">
        <v>404</v>
      </c>
      <c r="U52" s="19">
        <v>4.9000000000000004</v>
      </c>
      <c r="V52" s="19">
        <v>29.184800000000003</v>
      </c>
      <c r="W52" s="19">
        <v>14.884248000000001</v>
      </c>
      <c r="X52" s="22" t="s">
        <v>54</v>
      </c>
      <c r="Y52" s="28">
        <v>60</v>
      </c>
      <c r="Z52" s="29">
        <v>6</v>
      </c>
      <c r="AA52" s="22">
        <v>48</v>
      </c>
      <c r="AB52" s="20">
        <v>0.61316666666666697</v>
      </c>
      <c r="AC52" s="22">
        <v>76</v>
      </c>
      <c r="AD52" s="22">
        <v>640</v>
      </c>
      <c r="AE52" s="23">
        <v>42020</v>
      </c>
      <c r="AF52" s="149" t="s">
        <v>79</v>
      </c>
      <c r="AG52" s="20">
        <v>91.799999939999935</v>
      </c>
      <c r="AH52" s="30">
        <v>88.2</v>
      </c>
      <c r="AI52" s="23">
        <v>44561</v>
      </c>
      <c r="AJ52" s="31">
        <v>91.8</v>
      </c>
      <c r="AK52" s="31" t="s">
        <v>80</v>
      </c>
      <c r="AL52" s="32">
        <v>4.4999999999999998E-2</v>
      </c>
      <c r="AM52" s="32">
        <v>4.2149783807465105E-2</v>
      </c>
      <c r="AN52" s="20" t="s">
        <v>405</v>
      </c>
      <c r="AO52" s="20" t="s">
        <v>406</v>
      </c>
      <c r="AP52" s="20" t="s">
        <v>407</v>
      </c>
      <c r="AQ52" s="33">
        <v>0.8851559716016556</v>
      </c>
      <c r="AR52" s="20">
        <v>3.0751682577157786</v>
      </c>
    </row>
    <row r="53" spans="1:44" ht="17.25" customHeight="1" x14ac:dyDescent="0.2">
      <c r="A53" s="25" t="s">
        <v>408</v>
      </c>
      <c r="B53" s="14" t="s">
        <v>41</v>
      </c>
      <c r="C53" s="14" t="s">
        <v>71</v>
      </c>
      <c r="D53" s="14" t="s">
        <v>72</v>
      </c>
      <c r="E53" s="15" t="s">
        <v>409</v>
      </c>
      <c r="F53" s="15" t="s">
        <v>410</v>
      </c>
      <c r="G53" s="14" t="s">
        <v>54</v>
      </c>
      <c r="H53" s="14" t="s">
        <v>376</v>
      </c>
      <c r="I53" s="14" t="s">
        <v>377</v>
      </c>
      <c r="J53" s="14" t="s">
        <v>63</v>
      </c>
      <c r="K53" s="16">
        <v>0.51</v>
      </c>
      <c r="L53" s="14" t="s">
        <v>389</v>
      </c>
      <c r="M53" s="44" t="s">
        <v>55</v>
      </c>
      <c r="N53" s="26" t="s">
        <v>58</v>
      </c>
      <c r="O53" s="26" t="s">
        <v>58</v>
      </c>
      <c r="P53" s="27" t="s">
        <v>58</v>
      </c>
      <c r="Q53" s="26" t="s">
        <v>58</v>
      </c>
      <c r="R53" s="26" t="s">
        <v>58</v>
      </c>
      <c r="S53" s="18" t="s">
        <v>54</v>
      </c>
      <c r="T53" s="17">
        <v>2021</v>
      </c>
      <c r="U53" s="34" t="s">
        <v>58</v>
      </c>
      <c r="V53" s="19">
        <v>18.835799999999999</v>
      </c>
      <c r="W53" s="19">
        <v>9.6062580000000004</v>
      </c>
      <c r="X53" s="22" t="s">
        <v>58</v>
      </c>
      <c r="Y53" s="28" t="s">
        <v>58</v>
      </c>
      <c r="Z53" s="29">
        <v>3</v>
      </c>
      <c r="AA53" s="22">
        <v>30</v>
      </c>
      <c r="AB53" s="20">
        <v>0.62616000000000005</v>
      </c>
      <c r="AC53" s="22" t="s">
        <v>58</v>
      </c>
      <c r="AD53" s="22" t="s">
        <v>58</v>
      </c>
      <c r="AE53" s="23">
        <v>42020</v>
      </c>
      <c r="AF53" s="149" t="s">
        <v>79</v>
      </c>
      <c r="AG53" s="20">
        <v>59.414999989999991</v>
      </c>
      <c r="AH53" s="30">
        <v>57.085000000000008</v>
      </c>
      <c r="AI53" s="23">
        <v>44561</v>
      </c>
      <c r="AJ53" s="31">
        <v>59.414999999999999</v>
      </c>
      <c r="AK53" s="31" t="s">
        <v>80</v>
      </c>
      <c r="AL53" s="32">
        <v>4.1250000000000002E-2</v>
      </c>
      <c r="AM53" s="32">
        <v>4.5834694178748324E-2</v>
      </c>
      <c r="AN53" s="20" t="s">
        <v>411</v>
      </c>
      <c r="AO53" s="20" t="s">
        <v>412</v>
      </c>
      <c r="AP53" s="20" t="s">
        <v>413</v>
      </c>
      <c r="AQ53" s="33">
        <v>0.94067679631340317</v>
      </c>
      <c r="AR53" s="20">
        <v>2.8690036040136557</v>
      </c>
    </row>
    <row r="54" spans="1:44" ht="17.25" customHeight="1" x14ac:dyDescent="0.2">
      <c r="A54" s="25" t="s">
        <v>414</v>
      </c>
      <c r="B54" s="14" t="s">
        <v>41</v>
      </c>
      <c r="C54" s="14" t="s">
        <v>71</v>
      </c>
      <c r="D54" s="14" t="s">
        <v>72</v>
      </c>
      <c r="E54" s="15" t="s">
        <v>415</v>
      </c>
      <c r="F54" s="15" t="s">
        <v>416</v>
      </c>
      <c r="G54" s="14" t="s">
        <v>54</v>
      </c>
      <c r="H54" s="14" t="s">
        <v>387</v>
      </c>
      <c r="I54" s="14" t="s">
        <v>388</v>
      </c>
      <c r="J54" s="14" t="s">
        <v>63</v>
      </c>
      <c r="K54" s="16">
        <v>0.51</v>
      </c>
      <c r="L54" s="14" t="s">
        <v>389</v>
      </c>
      <c r="M54" s="44" t="s">
        <v>417</v>
      </c>
      <c r="N54" s="26" t="s">
        <v>54</v>
      </c>
      <c r="O54" s="26" t="s">
        <v>54</v>
      </c>
      <c r="P54" s="27" t="s">
        <v>54</v>
      </c>
      <c r="Q54" s="26" t="s">
        <v>58</v>
      </c>
      <c r="R54" s="26" t="s">
        <v>58</v>
      </c>
      <c r="S54" s="18" t="s">
        <v>54</v>
      </c>
      <c r="T54" s="17">
        <v>2004</v>
      </c>
      <c r="U54" s="19">
        <v>2.6</v>
      </c>
      <c r="V54" s="19">
        <v>16.914999999999999</v>
      </c>
      <c r="W54" s="19">
        <v>8.6266499999999997</v>
      </c>
      <c r="X54" s="22" t="s">
        <v>54</v>
      </c>
      <c r="Y54" s="28">
        <v>65</v>
      </c>
      <c r="Z54" s="29">
        <v>1</v>
      </c>
      <c r="AA54" s="22">
        <v>1</v>
      </c>
      <c r="AB54" s="20">
        <v>16.914999999999999</v>
      </c>
      <c r="AC54" s="22">
        <v>2</v>
      </c>
      <c r="AD54" s="22">
        <v>144</v>
      </c>
      <c r="AE54" s="23">
        <v>38047</v>
      </c>
      <c r="AF54" s="149" t="s">
        <v>79</v>
      </c>
      <c r="AG54" s="20">
        <v>26.010000049999999</v>
      </c>
      <c r="AH54" s="30">
        <v>24.99</v>
      </c>
      <c r="AI54" s="23">
        <v>44561</v>
      </c>
      <c r="AJ54" s="31">
        <v>26.009999999999998</v>
      </c>
      <c r="AK54" s="31" t="s">
        <v>118</v>
      </c>
      <c r="AL54" s="32">
        <v>0.04</v>
      </c>
      <c r="AM54" s="32">
        <v>4.5972552269627383E-2</v>
      </c>
      <c r="AN54" s="20" t="s">
        <v>418</v>
      </c>
      <c r="AO54" s="20" t="s">
        <v>58</v>
      </c>
      <c r="AP54" s="20" t="s">
        <v>58</v>
      </c>
      <c r="AQ54" s="33">
        <v>1</v>
      </c>
      <c r="AR54" s="20">
        <v>10.833333333333334</v>
      </c>
    </row>
    <row r="55" spans="1:44" ht="17.25" customHeight="1" x14ac:dyDescent="0.2">
      <c r="A55" s="25" t="s">
        <v>419</v>
      </c>
      <c r="B55" s="14" t="s">
        <v>41</v>
      </c>
      <c r="C55" s="14" t="s">
        <v>71</v>
      </c>
      <c r="D55" s="14" t="s">
        <v>72</v>
      </c>
      <c r="E55" s="15" t="s">
        <v>420</v>
      </c>
      <c r="F55" s="15" t="s">
        <v>421</v>
      </c>
      <c r="G55" s="14" t="s">
        <v>54</v>
      </c>
      <c r="H55" s="14" t="s">
        <v>422</v>
      </c>
      <c r="I55" s="14" t="s">
        <v>62</v>
      </c>
      <c r="J55" s="14" t="s">
        <v>63</v>
      </c>
      <c r="K55" s="16">
        <v>1</v>
      </c>
      <c r="L55" s="14" t="s">
        <v>58</v>
      </c>
      <c r="M55" s="44" t="s">
        <v>56</v>
      </c>
      <c r="N55" s="26" t="s">
        <v>54</v>
      </c>
      <c r="O55" s="26" t="s">
        <v>54</v>
      </c>
      <c r="P55" s="27" t="s">
        <v>54</v>
      </c>
      <c r="Q55" s="26" t="s">
        <v>58</v>
      </c>
      <c r="R55" s="26" t="s">
        <v>58</v>
      </c>
      <c r="S55" s="18" t="s">
        <v>54</v>
      </c>
      <c r="T55" s="17">
        <v>1985</v>
      </c>
      <c r="U55" s="19">
        <v>3.2</v>
      </c>
      <c r="V55" s="19">
        <v>19.214149999999997</v>
      </c>
      <c r="W55" s="19">
        <v>19.214149999999997</v>
      </c>
      <c r="X55" s="22" t="s">
        <v>54</v>
      </c>
      <c r="Y55" s="28">
        <v>60</v>
      </c>
      <c r="Z55" s="29">
        <v>2</v>
      </c>
      <c r="AA55" s="22">
        <v>9</v>
      </c>
      <c r="AB55" s="20">
        <v>2.1348500000000001</v>
      </c>
      <c r="AC55" s="22">
        <v>51</v>
      </c>
      <c r="AD55" s="22">
        <v>401</v>
      </c>
      <c r="AE55" s="23">
        <v>35674</v>
      </c>
      <c r="AF55" s="149" t="s">
        <v>85</v>
      </c>
      <c r="AG55" s="20">
        <v>67.5</v>
      </c>
      <c r="AH55" s="30" t="s">
        <v>58</v>
      </c>
      <c r="AI55" s="23">
        <v>44561</v>
      </c>
      <c r="AJ55" s="31">
        <v>67.5</v>
      </c>
      <c r="AK55" s="31" t="s">
        <v>118</v>
      </c>
      <c r="AL55" s="32">
        <v>3.9999999999999994E-2</v>
      </c>
      <c r="AM55" s="32">
        <v>3.2393106294078336E-2</v>
      </c>
      <c r="AN55" s="20" t="s">
        <v>423</v>
      </c>
      <c r="AO55" s="20" t="s">
        <v>424</v>
      </c>
      <c r="AP55" s="20" t="s">
        <v>425</v>
      </c>
      <c r="AQ55" s="33">
        <v>0.74590080747782239</v>
      </c>
      <c r="AR55" s="20">
        <v>2.8530179974329539</v>
      </c>
    </row>
    <row r="56" spans="1:44" ht="17.25" customHeight="1" x14ac:dyDescent="0.2">
      <c r="A56" s="25" t="s">
        <v>563</v>
      </c>
      <c r="B56" s="14" t="s">
        <v>41</v>
      </c>
      <c r="C56" s="14" t="s">
        <v>71</v>
      </c>
      <c r="D56" s="14" t="s">
        <v>72</v>
      </c>
      <c r="E56" s="15" t="s">
        <v>564</v>
      </c>
      <c r="F56" s="15" t="s">
        <v>564</v>
      </c>
      <c r="G56" s="14" t="s">
        <v>54</v>
      </c>
      <c r="H56" s="14" t="s">
        <v>422</v>
      </c>
      <c r="I56" s="14" t="s">
        <v>62</v>
      </c>
      <c r="J56" s="14" t="s">
        <v>63</v>
      </c>
      <c r="K56" s="16">
        <v>0.51</v>
      </c>
      <c r="L56" s="14" t="s">
        <v>389</v>
      </c>
      <c r="M56" s="44" t="s">
        <v>58</v>
      </c>
      <c r="N56" s="26" t="s">
        <v>54</v>
      </c>
      <c r="O56" s="26" t="s">
        <v>54</v>
      </c>
      <c r="P56" s="27" t="s">
        <v>54</v>
      </c>
      <c r="Q56" s="26" t="s">
        <v>58</v>
      </c>
      <c r="R56" s="26" t="s">
        <v>58</v>
      </c>
      <c r="S56" s="18" t="s">
        <v>54</v>
      </c>
      <c r="T56" s="17">
        <v>2018</v>
      </c>
      <c r="U56" s="19">
        <v>3.96</v>
      </c>
      <c r="V56" s="19">
        <v>19.795400000000001</v>
      </c>
      <c r="W56" s="19">
        <v>10.095654</v>
      </c>
      <c r="X56" s="22"/>
      <c r="Y56" s="28">
        <v>50</v>
      </c>
      <c r="Z56" s="29">
        <v>2</v>
      </c>
      <c r="AA56" s="22">
        <v>3</v>
      </c>
      <c r="AB56" s="20">
        <v>6.4</v>
      </c>
      <c r="AC56" s="22" t="s">
        <v>58</v>
      </c>
      <c r="AD56" s="22">
        <v>150</v>
      </c>
      <c r="AE56" s="23" t="s">
        <v>565</v>
      </c>
      <c r="AF56" s="149" t="s">
        <v>79</v>
      </c>
      <c r="AG56" s="20">
        <v>70.38</v>
      </c>
      <c r="AH56" s="30">
        <v>67.62</v>
      </c>
      <c r="AI56" s="23">
        <v>44561</v>
      </c>
      <c r="AJ56" s="31">
        <v>70.38</v>
      </c>
      <c r="AK56" s="31" t="s">
        <v>80</v>
      </c>
      <c r="AL56" s="32">
        <v>3.5000000000000003E-2</v>
      </c>
      <c r="AM56" s="32">
        <v>3.5888764520218712E-2</v>
      </c>
      <c r="AN56" s="20" t="s">
        <v>566</v>
      </c>
      <c r="AO56" s="20" t="s">
        <v>567</v>
      </c>
      <c r="AP56" s="20" t="s">
        <v>58</v>
      </c>
      <c r="AQ56" s="33">
        <v>1</v>
      </c>
      <c r="AR56" s="20">
        <v>12.589352338241198</v>
      </c>
    </row>
    <row r="57" spans="1:44" ht="17.25" customHeight="1" x14ac:dyDescent="0.2">
      <c r="A57" s="25" t="s">
        <v>426</v>
      </c>
      <c r="B57" s="14" t="s">
        <v>41</v>
      </c>
      <c r="C57" s="14" t="s">
        <v>71</v>
      </c>
      <c r="D57" s="14" t="s">
        <v>72</v>
      </c>
      <c r="E57" s="15" t="s">
        <v>427</v>
      </c>
      <c r="F57" s="15" t="s">
        <v>428</v>
      </c>
      <c r="G57" s="14" t="s">
        <v>54</v>
      </c>
      <c r="H57" s="14" t="s">
        <v>387</v>
      </c>
      <c r="I57" s="14" t="s">
        <v>62</v>
      </c>
      <c r="J57" s="14" t="s">
        <v>63</v>
      </c>
      <c r="K57" s="16">
        <v>0.51</v>
      </c>
      <c r="L57" s="14" t="s">
        <v>389</v>
      </c>
      <c r="M57" s="44" t="s">
        <v>56</v>
      </c>
      <c r="N57" s="26" t="s">
        <v>54</v>
      </c>
      <c r="O57" s="26" t="s">
        <v>54</v>
      </c>
      <c r="P57" s="27" t="s">
        <v>54</v>
      </c>
      <c r="Q57" s="26" t="s">
        <v>58</v>
      </c>
      <c r="R57" s="26" t="s">
        <v>58</v>
      </c>
      <c r="S57" s="18" t="s">
        <v>54</v>
      </c>
      <c r="T57" s="17">
        <v>2004</v>
      </c>
      <c r="U57" s="19">
        <v>5.8</v>
      </c>
      <c r="V57" s="19">
        <v>30.7578</v>
      </c>
      <c r="W57" s="19">
        <v>15.686477999999999</v>
      </c>
      <c r="X57" s="22" t="s">
        <v>54</v>
      </c>
      <c r="Y57" s="28">
        <v>53</v>
      </c>
      <c r="Z57" s="29">
        <v>4</v>
      </c>
      <c r="AA57" s="22">
        <v>5</v>
      </c>
      <c r="AB57" s="20">
        <v>6.1515599999999999</v>
      </c>
      <c r="AC57" s="22">
        <v>14</v>
      </c>
      <c r="AD57" s="22">
        <v>266</v>
      </c>
      <c r="AE57" s="23">
        <v>37653</v>
      </c>
      <c r="AF57" s="149" t="s">
        <v>79</v>
      </c>
      <c r="AG57" s="20">
        <v>49.725000040000005</v>
      </c>
      <c r="AH57" s="30">
        <v>47.774999999999999</v>
      </c>
      <c r="AI57" s="23">
        <v>44561</v>
      </c>
      <c r="AJ57" s="31">
        <v>49.724999999999994</v>
      </c>
      <c r="AK57" s="31" t="s">
        <v>94</v>
      </c>
      <c r="AL57" s="32">
        <v>4.1249999999999995E-2</v>
      </c>
      <c r="AM57" s="32">
        <v>4.3107849572083995E-2</v>
      </c>
      <c r="AN57" s="20" t="s">
        <v>429</v>
      </c>
      <c r="AO57" s="20" t="s">
        <v>430</v>
      </c>
      <c r="AP57" s="20" t="s">
        <v>431</v>
      </c>
      <c r="AQ57" s="33">
        <v>1</v>
      </c>
      <c r="AR57" s="20">
        <v>2.5885861302185122</v>
      </c>
    </row>
    <row r="58" spans="1:44" ht="17.25" customHeight="1" x14ac:dyDescent="0.2">
      <c r="A58" s="25" t="s">
        <v>432</v>
      </c>
      <c r="B58" s="14" t="s">
        <v>41</v>
      </c>
      <c r="C58" s="14" t="s">
        <v>71</v>
      </c>
      <c r="D58" s="14" t="s">
        <v>72</v>
      </c>
      <c r="E58" s="15" t="s">
        <v>433</v>
      </c>
      <c r="F58" s="15" t="s">
        <v>434</v>
      </c>
      <c r="G58" s="14" t="s">
        <v>54</v>
      </c>
      <c r="H58" s="14" t="s">
        <v>387</v>
      </c>
      <c r="I58" s="14" t="s">
        <v>62</v>
      </c>
      <c r="J58" s="14" t="s">
        <v>63</v>
      </c>
      <c r="K58" s="16">
        <v>0.255</v>
      </c>
      <c r="L58" s="14" t="s">
        <v>435</v>
      </c>
      <c r="M58" s="44" t="s">
        <v>436</v>
      </c>
      <c r="N58" s="26" t="s">
        <v>54</v>
      </c>
      <c r="O58" s="26" t="s">
        <v>54</v>
      </c>
      <c r="P58" s="27" t="s">
        <v>54</v>
      </c>
      <c r="Q58" s="26" t="s">
        <v>58</v>
      </c>
      <c r="R58" s="26" t="s">
        <v>58</v>
      </c>
      <c r="S58" s="18" t="s">
        <v>54</v>
      </c>
      <c r="T58" s="17">
        <v>2014</v>
      </c>
      <c r="U58" s="19">
        <v>3.4</v>
      </c>
      <c r="V58" s="19">
        <v>19.364900000000002</v>
      </c>
      <c r="W58" s="19">
        <v>4.9380495000000009</v>
      </c>
      <c r="X58" s="22" t="s">
        <v>54</v>
      </c>
      <c r="Y58" s="28">
        <v>57</v>
      </c>
      <c r="Z58" s="29">
        <v>1</v>
      </c>
      <c r="AA58" s="22">
        <v>2</v>
      </c>
      <c r="AB58" s="20">
        <v>9.6824500000000011</v>
      </c>
      <c r="AC58" s="22">
        <v>6</v>
      </c>
      <c r="AD58" s="22">
        <v>92</v>
      </c>
      <c r="AE58" s="23">
        <v>39417</v>
      </c>
      <c r="AF58" s="149" t="s">
        <v>79</v>
      </c>
      <c r="AG58" s="20">
        <v>19.175999859999997</v>
      </c>
      <c r="AH58" s="30">
        <v>56.023999999999987</v>
      </c>
      <c r="AI58" s="23">
        <v>44561</v>
      </c>
      <c r="AJ58" s="31">
        <v>19.175999999999998</v>
      </c>
      <c r="AK58" s="31" t="s">
        <v>94</v>
      </c>
      <c r="AL58" s="32">
        <v>3.6249999999999991E-2</v>
      </c>
      <c r="AM58" s="32">
        <v>3.4493243929333492E-2</v>
      </c>
      <c r="AN58" s="20" t="s">
        <v>437</v>
      </c>
      <c r="AO58" s="20" t="s">
        <v>438</v>
      </c>
      <c r="AP58" s="20" t="s">
        <v>58</v>
      </c>
      <c r="AQ58" s="33">
        <v>1</v>
      </c>
      <c r="AR58" s="20">
        <v>7.3333321194971335</v>
      </c>
    </row>
    <row r="59" spans="1:44" ht="17.25" customHeight="1" x14ac:dyDescent="0.2">
      <c r="A59" s="25" t="s">
        <v>439</v>
      </c>
      <c r="B59" s="14" t="s">
        <v>41</v>
      </c>
      <c r="C59" s="14" t="s">
        <v>71</v>
      </c>
      <c r="D59" s="14" t="s">
        <v>72</v>
      </c>
      <c r="E59" s="15" t="s">
        <v>440</v>
      </c>
      <c r="F59" s="15" t="s">
        <v>441</v>
      </c>
      <c r="G59" s="14" t="s">
        <v>54</v>
      </c>
      <c r="H59" s="14" t="s">
        <v>387</v>
      </c>
      <c r="I59" s="14" t="s">
        <v>62</v>
      </c>
      <c r="J59" s="14" t="s">
        <v>63</v>
      </c>
      <c r="K59" s="16">
        <v>0.255</v>
      </c>
      <c r="L59" s="14" t="s">
        <v>435</v>
      </c>
      <c r="M59" s="44" t="s">
        <v>436</v>
      </c>
      <c r="N59" s="26" t="s">
        <v>54</v>
      </c>
      <c r="O59" s="26" t="s">
        <v>54</v>
      </c>
      <c r="P59" s="27" t="s">
        <v>54</v>
      </c>
      <c r="Q59" s="26" t="s">
        <v>58</v>
      </c>
      <c r="R59" s="26" t="s">
        <v>58</v>
      </c>
      <c r="S59" s="18" t="s">
        <v>442</v>
      </c>
      <c r="T59" s="17">
        <v>2012</v>
      </c>
      <c r="U59" s="19">
        <v>4.2729999999999997</v>
      </c>
      <c r="V59" s="19">
        <v>23.352</v>
      </c>
      <c r="W59" s="19">
        <v>5.9547600000000003</v>
      </c>
      <c r="X59" s="22" t="s">
        <v>54</v>
      </c>
      <c r="Y59" s="28">
        <v>55</v>
      </c>
      <c r="Z59" s="29">
        <v>1</v>
      </c>
      <c r="AA59" s="22">
        <v>2</v>
      </c>
      <c r="AB59" s="20">
        <v>11.676</v>
      </c>
      <c r="AC59" s="22">
        <v>4.0999999999999996</v>
      </c>
      <c r="AD59" s="22">
        <v>111</v>
      </c>
      <c r="AE59" s="23">
        <v>39417</v>
      </c>
      <c r="AF59" s="149" t="s">
        <v>79</v>
      </c>
      <c r="AG59" s="20">
        <v>21.088499859999995</v>
      </c>
      <c r="AH59" s="30">
        <v>61.611499999999999</v>
      </c>
      <c r="AI59" s="23">
        <v>44561</v>
      </c>
      <c r="AJ59" s="31">
        <v>21.0885</v>
      </c>
      <c r="AK59" s="31" t="s">
        <v>94</v>
      </c>
      <c r="AL59" s="32">
        <v>3.7500000000000006E-2</v>
      </c>
      <c r="AM59" s="32">
        <v>3.6849220277221054E-2</v>
      </c>
      <c r="AN59" s="20" t="s">
        <v>443</v>
      </c>
      <c r="AO59" s="20" t="s">
        <v>444</v>
      </c>
      <c r="AP59" s="20" t="s">
        <v>287</v>
      </c>
      <c r="AQ59" s="33">
        <v>1</v>
      </c>
      <c r="AR59" s="20">
        <v>1.7822209870181167</v>
      </c>
    </row>
    <row r="60" spans="1:44" ht="17.25" customHeight="1" x14ac:dyDescent="0.2">
      <c r="A60" s="25" t="s">
        <v>445</v>
      </c>
      <c r="B60" s="14" t="s">
        <v>41</v>
      </c>
      <c r="C60" s="14" t="s">
        <v>71</v>
      </c>
      <c r="D60" s="14" t="s">
        <v>72</v>
      </c>
      <c r="E60" s="15" t="s">
        <v>446</v>
      </c>
      <c r="F60" s="15" t="s">
        <v>447</v>
      </c>
      <c r="G60" s="14" t="s">
        <v>54</v>
      </c>
      <c r="H60" s="14" t="s">
        <v>387</v>
      </c>
      <c r="I60" s="14" t="s">
        <v>62</v>
      </c>
      <c r="J60" s="14" t="s">
        <v>63</v>
      </c>
      <c r="K60" s="16">
        <v>0.255</v>
      </c>
      <c r="L60" s="14" t="s">
        <v>435</v>
      </c>
      <c r="M60" s="44" t="s">
        <v>436</v>
      </c>
      <c r="N60" s="26" t="s">
        <v>54</v>
      </c>
      <c r="O60" s="26" t="s">
        <v>54</v>
      </c>
      <c r="P60" s="27" t="s">
        <v>54</v>
      </c>
      <c r="Q60" s="26" t="s">
        <v>58</v>
      </c>
      <c r="R60" s="26" t="s">
        <v>58</v>
      </c>
      <c r="S60" s="18" t="s">
        <v>54</v>
      </c>
      <c r="T60" s="17">
        <v>2012</v>
      </c>
      <c r="U60" s="19">
        <v>3.7551999999999999</v>
      </c>
      <c r="V60" s="19">
        <v>18.247199999999996</v>
      </c>
      <c r="W60" s="19">
        <v>4.6530359999999993</v>
      </c>
      <c r="X60" s="22" t="s">
        <v>54</v>
      </c>
      <c r="Y60" s="28">
        <v>49</v>
      </c>
      <c r="Z60" s="29">
        <v>1</v>
      </c>
      <c r="AA60" s="22">
        <v>4</v>
      </c>
      <c r="AB60" s="20">
        <v>4.561799999999999</v>
      </c>
      <c r="AC60" s="22">
        <v>15</v>
      </c>
      <c r="AD60" s="22">
        <v>150</v>
      </c>
      <c r="AE60" s="23">
        <v>39417</v>
      </c>
      <c r="AF60" s="149" t="s">
        <v>79</v>
      </c>
      <c r="AG60" s="20">
        <v>17.416499959999992</v>
      </c>
      <c r="AH60" s="30">
        <v>50.883499999999998</v>
      </c>
      <c r="AI60" s="23">
        <v>44561</v>
      </c>
      <c r="AJ60" s="31">
        <v>17.416499999999999</v>
      </c>
      <c r="AK60" s="31" t="s">
        <v>94</v>
      </c>
      <c r="AL60" s="32">
        <v>3.7500000000000006E-2</v>
      </c>
      <c r="AM60" s="32">
        <v>3.75087549794655E-2</v>
      </c>
      <c r="AN60" s="20" t="s">
        <v>448</v>
      </c>
      <c r="AO60" s="20" t="s">
        <v>449</v>
      </c>
      <c r="AP60" s="20" t="s">
        <v>450</v>
      </c>
      <c r="AQ60" s="33">
        <v>1</v>
      </c>
      <c r="AR60" s="20">
        <v>1.8542327887196524</v>
      </c>
    </row>
    <row r="61" spans="1:44" ht="17.25" customHeight="1" x14ac:dyDescent="0.2">
      <c r="A61" s="25" t="s">
        <v>451</v>
      </c>
      <c r="B61" s="14" t="s">
        <v>41</v>
      </c>
      <c r="C61" s="14" t="s">
        <v>71</v>
      </c>
      <c r="D61" s="14" t="s">
        <v>72</v>
      </c>
      <c r="E61" s="15" t="s">
        <v>452</v>
      </c>
      <c r="F61" s="15" t="s">
        <v>453</v>
      </c>
      <c r="G61" s="14" t="s">
        <v>54</v>
      </c>
      <c r="H61" s="14" t="s">
        <v>387</v>
      </c>
      <c r="I61" s="14" t="s">
        <v>62</v>
      </c>
      <c r="J61" s="14" t="s">
        <v>63</v>
      </c>
      <c r="K61" s="16">
        <v>0.255</v>
      </c>
      <c r="L61" s="14" t="s">
        <v>435</v>
      </c>
      <c r="M61" s="44" t="s">
        <v>436</v>
      </c>
      <c r="N61" s="26" t="s">
        <v>54</v>
      </c>
      <c r="O61" s="26" t="s">
        <v>54</v>
      </c>
      <c r="P61" s="27" t="s">
        <v>54</v>
      </c>
      <c r="Q61" s="26" t="s">
        <v>58</v>
      </c>
      <c r="R61" s="26" t="s">
        <v>58</v>
      </c>
      <c r="S61" s="18" t="s">
        <v>54</v>
      </c>
      <c r="T61" s="17">
        <v>2012</v>
      </c>
      <c r="U61" s="19">
        <v>1.2450000000000001</v>
      </c>
      <c r="V61" s="19">
        <v>5.4649999999999999</v>
      </c>
      <c r="W61" s="19">
        <v>1.393575</v>
      </c>
      <c r="X61" s="22" t="s">
        <v>54</v>
      </c>
      <c r="Y61" s="28">
        <v>44</v>
      </c>
      <c r="Z61" s="29">
        <v>1</v>
      </c>
      <c r="AA61" s="22">
        <v>1</v>
      </c>
      <c r="AB61" s="20">
        <v>5.4649999999999999</v>
      </c>
      <c r="AC61" s="22">
        <v>7</v>
      </c>
      <c r="AD61" s="22">
        <v>34</v>
      </c>
      <c r="AE61" s="23">
        <v>39417</v>
      </c>
      <c r="AF61" s="149" t="s">
        <v>79</v>
      </c>
      <c r="AG61" s="20">
        <v>4.9215000999999994</v>
      </c>
      <c r="AH61" s="30">
        <v>14.378499999999999</v>
      </c>
      <c r="AI61" s="23">
        <v>44561</v>
      </c>
      <c r="AJ61" s="31">
        <v>4.9215</v>
      </c>
      <c r="AK61" s="31" t="s">
        <v>94</v>
      </c>
      <c r="AL61" s="32">
        <v>3.7499999999999999E-2</v>
      </c>
      <c r="AM61" s="32">
        <v>3.3972311542554631E-2</v>
      </c>
      <c r="AN61" s="20" t="s">
        <v>454</v>
      </c>
      <c r="AO61" s="20" t="s">
        <v>58</v>
      </c>
      <c r="AP61" s="20" t="s">
        <v>58</v>
      </c>
      <c r="AQ61" s="33">
        <v>1</v>
      </c>
      <c r="AR61" s="20">
        <v>2.9166666666666665</v>
      </c>
    </row>
    <row r="62" spans="1:44" ht="17.25" customHeight="1" x14ac:dyDescent="0.2">
      <c r="A62" s="25" t="s">
        <v>455</v>
      </c>
      <c r="B62" s="14" t="s">
        <v>41</v>
      </c>
      <c r="C62" s="14" t="s">
        <v>71</v>
      </c>
      <c r="D62" s="14" t="s">
        <v>72</v>
      </c>
      <c r="E62" s="15" t="s">
        <v>456</v>
      </c>
      <c r="F62" s="15" t="s">
        <v>457</v>
      </c>
      <c r="G62" s="14" t="s">
        <v>54</v>
      </c>
      <c r="H62" s="14" t="s">
        <v>387</v>
      </c>
      <c r="I62" s="14" t="s">
        <v>62</v>
      </c>
      <c r="J62" s="14" t="s">
        <v>63</v>
      </c>
      <c r="K62" s="16">
        <v>0.255</v>
      </c>
      <c r="L62" s="14" t="s">
        <v>435</v>
      </c>
      <c r="M62" s="44" t="s">
        <v>436</v>
      </c>
      <c r="N62" s="26" t="s">
        <v>54</v>
      </c>
      <c r="O62" s="26" t="s">
        <v>54</v>
      </c>
      <c r="P62" s="27" t="s">
        <v>54</v>
      </c>
      <c r="Q62" s="26" t="s">
        <v>58</v>
      </c>
      <c r="R62" s="26" t="s">
        <v>58</v>
      </c>
      <c r="S62" s="18" t="s">
        <v>54</v>
      </c>
      <c r="T62" s="17">
        <v>2010</v>
      </c>
      <c r="U62" s="19">
        <v>3.1040000000000001</v>
      </c>
      <c r="V62" s="19">
        <v>18.654</v>
      </c>
      <c r="W62" s="19">
        <v>4.7567700000000004</v>
      </c>
      <c r="X62" s="22" t="s">
        <v>54</v>
      </c>
      <c r="Y62" s="28">
        <v>60</v>
      </c>
      <c r="Z62" s="29">
        <v>1</v>
      </c>
      <c r="AA62" s="22">
        <v>1</v>
      </c>
      <c r="AB62" s="20">
        <v>18.654</v>
      </c>
      <c r="AC62" s="22">
        <v>3</v>
      </c>
      <c r="AD62" s="22">
        <v>84</v>
      </c>
      <c r="AE62" s="23">
        <v>39417</v>
      </c>
      <c r="AF62" s="149" t="s">
        <v>79</v>
      </c>
      <c r="AG62" s="20">
        <v>16.779000200000002</v>
      </c>
      <c r="AH62" s="30">
        <v>49.020999999999987</v>
      </c>
      <c r="AI62" s="23">
        <v>44561</v>
      </c>
      <c r="AJ62" s="31">
        <v>16.779</v>
      </c>
      <c r="AK62" s="31" t="s">
        <v>94</v>
      </c>
      <c r="AL62" s="32">
        <v>3.6249999999999991E-2</v>
      </c>
      <c r="AM62" s="32">
        <v>3.6111824202034321E-2</v>
      </c>
      <c r="AN62" s="20" t="s">
        <v>458</v>
      </c>
      <c r="AO62" s="20" t="s">
        <v>58</v>
      </c>
      <c r="AP62" s="20" t="s">
        <v>58</v>
      </c>
      <c r="AQ62" s="33">
        <v>1</v>
      </c>
      <c r="AR62" s="20">
        <v>3.666666666666667</v>
      </c>
    </row>
    <row r="63" spans="1:44" ht="17.25" customHeight="1" x14ac:dyDescent="0.2">
      <c r="A63" s="25" t="s">
        <v>459</v>
      </c>
      <c r="B63" s="14" t="s">
        <v>41</v>
      </c>
      <c r="C63" s="14" t="s">
        <v>71</v>
      </c>
      <c r="D63" s="14" t="s">
        <v>72</v>
      </c>
      <c r="E63" s="15" t="s">
        <v>460</v>
      </c>
      <c r="F63" s="15" t="s">
        <v>461</v>
      </c>
      <c r="G63" s="14" t="s">
        <v>54</v>
      </c>
      <c r="H63" s="14" t="s">
        <v>387</v>
      </c>
      <c r="I63" s="14" t="s">
        <v>62</v>
      </c>
      <c r="J63" s="14" t="s">
        <v>63</v>
      </c>
      <c r="K63" s="16">
        <v>0.255</v>
      </c>
      <c r="L63" s="14" t="s">
        <v>435</v>
      </c>
      <c r="M63" s="44" t="s">
        <v>436</v>
      </c>
      <c r="N63" s="26" t="s">
        <v>54</v>
      </c>
      <c r="O63" s="26" t="s">
        <v>54</v>
      </c>
      <c r="P63" s="27" t="s">
        <v>54</v>
      </c>
      <c r="Q63" s="26" t="s">
        <v>58</v>
      </c>
      <c r="R63" s="26" t="s">
        <v>58</v>
      </c>
      <c r="S63" s="18" t="s">
        <v>54</v>
      </c>
      <c r="T63" s="17">
        <v>2013</v>
      </c>
      <c r="U63" s="19">
        <v>3.5019999999999998</v>
      </c>
      <c r="V63" s="19">
        <v>17.859099999999998</v>
      </c>
      <c r="W63" s="19">
        <v>4.5540704999999999</v>
      </c>
      <c r="X63" s="22" t="s">
        <v>54</v>
      </c>
      <c r="Y63" s="28">
        <v>51</v>
      </c>
      <c r="Z63" s="29">
        <v>1</v>
      </c>
      <c r="AA63" s="22">
        <v>1</v>
      </c>
      <c r="AB63" s="20">
        <v>17.859099999999998</v>
      </c>
      <c r="AC63" s="22">
        <v>21</v>
      </c>
      <c r="AD63" s="22">
        <v>242</v>
      </c>
      <c r="AE63" s="23">
        <v>39417</v>
      </c>
      <c r="AF63" s="149" t="s">
        <v>79</v>
      </c>
      <c r="AG63" s="20">
        <v>18.359999779999999</v>
      </c>
      <c r="AH63" s="30">
        <v>53.64</v>
      </c>
      <c r="AI63" s="23">
        <v>44561</v>
      </c>
      <c r="AJ63" s="31">
        <v>18.36</v>
      </c>
      <c r="AK63" s="31" t="s">
        <v>94</v>
      </c>
      <c r="AL63" s="32">
        <v>3.5000000000000003E-2</v>
      </c>
      <c r="AM63" s="32">
        <v>4.0179837052393579E-2</v>
      </c>
      <c r="AN63" s="20" t="s">
        <v>462</v>
      </c>
      <c r="AO63" s="20" t="s">
        <v>58</v>
      </c>
      <c r="AP63" s="20" t="s">
        <v>58</v>
      </c>
      <c r="AQ63" s="33">
        <v>1</v>
      </c>
      <c r="AR63" s="20">
        <v>7</v>
      </c>
    </row>
    <row r="64" spans="1:44" ht="17.25" customHeight="1" x14ac:dyDescent="0.2">
      <c r="A64" s="25" t="s">
        <v>463</v>
      </c>
      <c r="B64" s="14" t="s">
        <v>41</v>
      </c>
      <c r="C64" s="14" t="s">
        <v>71</v>
      </c>
      <c r="D64" s="14" t="s">
        <v>72</v>
      </c>
      <c r="E64" s="15" t="s">
        <v>464</v>
      </c>
      <c r="F64" s="15" t="s">
        <v>465</v>
      </c>
      <c r="G64" s="14" t="s">
        <v>54</v>
      </c>
      <c r="H64" s="14" t="s">
        <v>387</v>
      </c>
      <c r="I64" s="14" t="s">
        <v>62</v>
      </c>
      <c r="J64" s="14" t="s">
        <v>63</v>
      </c>
      <c r="K64" s="16">
        <v>0.255</v>
      </c>
      <c r="L64" s="14" t="s">
        <v>435</v>
      </c>
      <c r="M64" s="44" t="s">
        <v>436</v>
      </c>
      <c r="N64" s="26" t="s">
        <v>54</v>
      </c>
      <c r="O64" s="26" t="s">
        <v>54</v>
      </c>
      <c r="P64" s="27" t="s">
        <v>54</v>
      </c>
      <c r="Q64" s="26" t="s">
        <v>58</v>
      </c>
      <c r="R64" s="26" t="s">
        <v>58</v>
      </c>
      <c r="S64" s="18" t="s">
        <v>54</v>
      </c>
      <c r="T64" s="17">
        <v>2012</v>
      </c>
      <c r="U64" s="19">
        <v>2.5190000000000001</v>
      </c>
      <c r="V64" s="19">
        <v>13.433300000000001</v>
      </c>
      <c r="W64" s="19">
        <v>3.4254915000000001</v>
      </c>
      <c r="X64" s="22" t="s">
        <v>54</v>
      </c>
      <c r="Y64" s="28">
        <v>53</v>
      </c>
      <c r="Z64" s="29">
        <v>1</v>
      </c>
      <c r="AA64" s="22">
        <v>1</v>
      </c>
      <c r="AB64" s="20">
        <v>13.433299999999999</v>
      </c>
      <c r="AC64" s="22">
        <v>3</v>
      </c>
      <c r="AD64" s="22">
        <v>200</v>
      </c>
      <c r="AE64" s="23">
        <v>39417</v>
      </c>
      <c r="AF64" s="149" t="s">
        <v>79</v>
      </c>
      <c r="AG64" s="20">
        <v>12.163500069999998</v>
      </c>
      <c r="AH64" s="30">
        <v>35.536499999999997</v>
      </c>
      <c r="AI64" s="23">
        <v>44561</v>
      </c>
      <c r="AJ64" s="31">
        <v>12.163499999999999</v>
      </c>
      <c r="AK64" s="31" t="s">
        <v>94</v>
      </c>
      <c r="AL64" s="32">
        <v>3.7499999999999999E-2</v>
      </c>
      <c r="AM64" s="32">
        <v>4.6043250644251257E-2</v>
      </c>
      <c r="AN64" s="20" t="s">
        <v>466</v>
      </c>
      <c r="AO64" s="20" t="s">
        <v>58</v>
      </c>
      <c r="AP64" s="20" t="s">
        <v>58</v>
      </c>
      <c r="AQ64" s="33">
        <v>1</v>
      </c>
      <c r="AR64" s="20">
        <v>1</v>
      </c>
    </row>
    <row r="65" spans="1:44" ht="17.25" customHeight="1" x14ac:dyDescent="0.2">
      <c r="A65" s="25" t="s">
        <v>467</v>
      </c>
      <c r="B65" s="14" t="s">
        <v>41</v>
      </c>
      <c r="C65" s="14" t="s">
        <v>71</v>
      </c>
      <c r="D65" s="14" t="s">
        <v>72</v>
      </c>
      <c r="E65" s="15" t="s">
        <v>468</v>
      </c>
      <c r="F65" s="15" t="s">
        <v>469</v>
      </c>
      <c r="G65" s="14" t="s">
        <v>54</v>
      </c>
      <c r="H65" s="14" t="s">
        <v>387</v>
      </c>
      <c r="I65" s="14" t="s">
        <v>62</v>
      </c>
      <c r="J65" s="14" t="s">
        <v>63</v>
      </c>
      <c r="K65" s="16">
        <v>0.51</v>
      </c>
      <c r="L65" s="14" t="s">
        <v>389</v>
      </c>
      <c r="M65" s="44" t="s">
        <v>436</v>
      </c>
      <c r="N65" s="26" t="s">
        <v>54</v>
      </c>
      <c r="O65" s="26" t="s">
        <v>54</v>
      </c>
      <c r="P65" s="27" t="s">
        <v>54</v>
      </c>
      <c r="Q65" s="26" t="s">
        <v>58</v>
      </c>
      <c r="R65" s="26" t="s">
        <v>833</v>
      </c>
      <c r="S65" s="18" t="s">
        <v>54</v>
      </c>
      <c r="T65" s="17">
        <v>2015</v>
      </c>
      <c r="U65" s="19">
        <v>0.45</v>
      </c>
      <c r="V65" s="19">
        <v>1.8595999999999999</v>
      </c>
      <c r="W65" s="19">
        <v>0.94839600000000002</v>
      </c>
      <c r="X65" s="22" t="s">
        <v>54</v>
      </c>
      <c r="Y65" s="28">
        <v>42</v>
      </c>
      <c r="Z65" s="29">
        <v>1</v>
      </c>
      <c r="AA65" s="22">
        <v>2</v>
      </c>
      <c r="AB65" s="20">
        <v>1.2</v>
      </c>
      <c r="AC65" s="22">
        <v>1</v>
      </c>
      <c r="AD65" s="22">
        <v>24</v>
      </c>
      <c r="AE65" s="23">
        <v>39417</v>
      </c>
      <c r="AF65" s="149" t="s">
        <v>79</v>
      </c>
      <c r="AG65" s="20">
        <v>5.1510000299999996</v>
      </c>
      <c r="AH65" s="30">
        <v>4.9489999999999998</v>
      </c>
      <c r="AI65" s="23">
        <v>44561</v>
      </c>
      <c r="AJ65" s="31">
        <v>5.1509999999999998</v>
      </c>
      <c r="AK65" s="31" t="s">
        <v>118</v>
      </c>
      <c r="AL65" s="32">
        <v>3.7499999999999999E-2</v>
      </c>
      <c r="AM65" s="32">
        <v>3.6866222232930575E-2</v>
      </c>
      <c r="AN65" s="20" t="s">
        <v>470</v>
      </c>
      <c r="AO65" s="20" t="s">
        <v>471</v>
      </c>
      <c r="AP65" s="20" t="s">
        <v>58</v>
      </c>
      <c r="AQ65" s="33">
        <v>1</v>
      </c>
      <c r="AR65" s="20">
        <v>3.8774958716580792</v>
      </c>
    </row>
    <row r="66" spans="1:44" ht="17.25" customHeight="1" x14ac:dyDescent="0.2">
      <c r="A66" s="25" t="s">
        <v>472</v>
      </c>
      <c r="B66" s="14" t="s">
        <v>41</v>
      </c>
      <c r="C66" s="14" t="s">
        <v>71</v>
      </c>
      <c r="D66" s="14" t="s">
        <v>72</v>
      </c>
      <c r="E66" s="15" t="s">
        <v>473</v>
      </c>
      <c r="F66" s="15" t="s">
        <v>474</v>
      </c>
      <c r="G66" s="14" t="s">
        <v>54</v>
      </c>
      <c r="H66" s="14" t="s">
        <v>387</v>
      </c>
      <c r="I66" s="14" t="s">
        <v>62</v>
      </c>
      <c r="J66" s="14" t="s">
        <v>63</v>
      </c>
      <c r="K66" s="16">
        <v>0.255</v>
      </c>
      <c r="L66" s="14" t="s">
        <v>435</v>
      </c>
      <c r="M66" s="44" t="s">
        <v>436</v>
      </c>
      <c r="N66" s="26" t="s">
        <v>54</v>
      </c>
      <c r="O66" s="26" t="s">
        <v>54</v>
      </c>
      <c r="P66" s="27" t="s">
        <v>54</v>
      </c>
      <c r="Q66" s="26" t="s">
        <v>58</v>
      </c>
      <c r="R66" s="26" t="s">
        <v>58</v>
      </c>
      <c r="S66" s="18" t="s">
        <v>54</v>
      </c>
      <c r="T66" s="17">
        <v>2010</v>
      </c>
      <c r="U66" s="19">
        <v>3.7852999999999999</v>
      </c>
      <c r="V66" s="19">
        <v>17.298000000000002</v>
      </c>
      <c r="W66" s="19">
        <v>4.4109900000000009</v>
      </c>
      <c r="X66" s="22" t="s">
        <v>54</v>
      </c>
      <c r="Y66" s="28">
        <v>46</v>
      </c>
      <c r="Z66" s="29">
        <v>1</v>
      </c>
      <c r="AA66" s="22">
        <v>1</v>
      </c>
      <c r="AB66" s="20">
        <v>17.297000000000001</v>
      </c>
      <c r="AC66" s="22">
        <v>14</v>
      </c>
      <c r="AD66" s="22">
        <v>243</v>
      </c>
      <c r="AE66" s="23">
        <v>39417</v>
      </c>
      <c r="AF66" s="149" t="s">
        <v>79</v>
      </c>
      <c r="AG66" s="20">
        <v>17.926499960000001</v>
      </c>
      <c r="AH66" s="30">
        <v>52.373499999999993</v>
      </c>
      <c r="AI66" s="23">
        <v>44561</v>
      </c>
      <c r="AJ66" s="31">
        <v>17.926500000000001</v>
      </c>
      <c r="AK66" s="31" t="s">
        <v>94</v>
      </c>
      <c r="AL66" s="32">
        <v>3.6249999999999991E-2</v>
      </c>
      <c r="AM66" s="32">
        <v>4.8799742952895166E-2</v>
      </c>
      <c r="AN66" s="20" t="s">
        <v>475</v>
      </c>
      <c r="AO66" s="20" t="s">
        <v>58</v>
      </c>
      <c r="AP66" s="20" t="s">
        <v>58</v>
      </c>
      <c r="AQ66" s="33">
        <v>1</v>
      </c>
      <c r="AR66" s="20">
        <v>4.166666666666667</v>
      </c>
    </row>
    <row r="67" spans="1:44" ht="17.25" customHeight="1" x14ac:dyDescent="0.2">
      <c r="A67" s="25" t="s">
        <v>476</v>
      </c>
      <c r="B67" s="14" t="s">
        <v>41</v>
      </c>
      <c r="C67" s="14" t="s">
        <v>71</v>
      </c>
      <c r="D67" s="14" t="s">
        <v>72</v>
      </c>
      <c r="E67" s="15" t="s">
        <v>477</v>
      </c>
      <c r="F67" s="15" t="s">
        <v>478</v>
      </c>
      <c r="G67" s="14" t="s">
        <v>54</v>
      </c>
      <c r="H67" s="14" t="s">
        <v>387</v>
      </c>
      <c r="I67" s="14" t="s">
        <v>394</v>
      </c>
      <c r="J67" s="14" t="s">
        <v>63</v>
      </c>
      <c r="K67" s="16">
        <v>0.5</v>
      </c>
      <c r="L67" s="14" t="s">
        <v>50</v>
      </c>
      <c r="M67" s="44" t="s">
        <v>436</v>
      </c>
      <c r="N67" s="26" t="s">
        <v>54</v>
      </c>
      <c r="O67" s="26" t="s">
        <v>54</v>
      </c>
      <c r="P67" s="27" t="s">
        <v>54</v>
      </c>
      <c r="Q67" s="26" t="s">
        <v>58</v>
      </c>
      <c r="R67" s="26" t="s">
        <v>58</v>
      </c>
      <c r="S67" s="18" t="s">
        <v>54</v>
      </c>
      <c r="T67" s="17">
        <v>2011</v>
      </c>
      <c r="U67" s="19">
        <v>3.85</v>
      </c>
      <c r="V67" s="19">
        <v>17.003900000000002</v>
      </c>
      <c r="W67" s="19">
        <v>8.5019500000000008</v>
      </c>
      <c r="X67" s="22" t="s">
        <v>54</v>
      </c>
      <c r="Y67" s="28">
        <v>44</v>
      </c>
      <c r="Z67" s="29">
        <v>1</v>
      </c>
      <c r="AA67" s="22">
        <v>1</v>
      </c>
      <c r="AB67" s="20">
        <v>17.003900000000002</v>
      </c>
      <c r="AC67" s="22" t="s">
        <v>54</v>
      </c>
      <c r="AD67" s="22">
        <v>62</v>
      </c>
      <c r="AE67" s="23">
        <v>39417</v>
      </c>
      <c r="AF67" s="149" t="s">
        <v>85</v>
      </c>
      <c r="AG67" s="20">
        <v>51.699999999999996</v>
      </c>
      <c r="AH67" s="30">
        <v>51.699999999999996</v>
      </c>
      <c r="AI67" s="23">
        <v>44561</v>
      </c>
      <c r="AJ67" s="31">
        <v>51.699999999999996</v>
      </c>
      <c r="AK67" s="31" t="s">
        <v>94</v>
      </c>
      <c r="AL67" s="32">
        <v>3.6249999999999998E-2</v>
      </c>
      <c r="AM67" s="32">
        <v>4.1874585500402219E-2</v>
      </c>
      <c r="AN67" s="20" t="s">
        <v>479</v>
      </c>
      <c r="AO67" s="20" t="s">
        <v>58</v>
      </c>
      <c r="AP67" s="20" t="s">
        <v>58</v>
      </c>
      <c r="AQ67" s="33">
        <v>1</v>
      </c>
      <c r="AR67" s="20">
        <v>4.75</v>
      </c>
    </row>
    <row r="68" spans="1:44" ht="17.25" customHeight="1" x14ac:dyDescent="0.2">
      <c r="A68" s="25" t="s">
        <v>490</v>
      </c>
      <c r="B68" s="14" t="s">
        <v>41</v>
      </c>
      <c r="C68" s="14" t="s">
        <v>71</v>
      </c>
      <c r="D68" s="14" t="s">
        <v>72</v>
      </c>
      <c r="E68" s="15" t="s">
        <v>491</v>
      </c>
      <c r="F68" s="15" t="s">
        <v>492</v>
      </c>
      <c r="G68" s="14" t="s">
        <v>54</v>
      </c>
      <c r="H68" s="14" t="s">
        <v>387</v>
      </c>
      <c r="I68" s="14" t="s">
        <v>62</v>
      </c>
      <c r="J68" s="14" t="s">
        <v>63</v>
      </c>
      <c r="K68" s="16">
        <v>0.51</v>
      </c>
      <c r="L68" s="14" t="s">
        <v>389</v>
      </c>
      <c r="M68" s="44" t="s">
        <v>436</v>
      </c>
      <c r="N68" s="26" t="s">
        <v>54</v>
      </c>
      <c r="O68" s="26" t="s">
        <v>54</v>
      </c>
      <c r="P68" s="27" t="s">
        <v>54</v>
      </c>
      <c r="Q68" s="26" t="s">
        <v>58</v>
      </c>
      <c r="R68" s="26" t="s">
        <v>58</v>
      </c>
      <c r="S68" s="18" t="s">
        <v>54</v>
      </c>
      <c r="T68" s="17">
        <v>2016</v>
      </c>
      <c r="U68" s="19">
        <v>3.6</v>
      </c>
      <c r="V68" s="19">
        <v>20.755400000000002</v>
      </c>
      <c r="W68" s="19">
        <v>10.585254000000001</v>
      </c>
      <c r="X68" s="22" t="s">
        <v>54</v>
      </c>
      <c r="Y68" s="28">
        <v>58</v>
      </c>
      <c r="Z68" s="29">
        <v>1</v>
      </c>
      <c r="AA68" s="22">
        <v>1</v>
      </c>
      <c r="AB68" s="20">
        <v>20.8</v>
      </c>
      <c r="AC68" s="22">
        <v>5</v>
      </c>
      <c r="AD68" s="22">
        <v>83</v>
      </c>
      <c r="AE68" s="23">
        <v>39417</v>
      </c>
      <c r="AF68" s="149" t="s">
        <v>79</v>
      </c>
      <c r="AG68" s="20">
        <v>36.719999919999999</v>
      </c>
      <c r="AH68" s="30">
        <v>35.28</v>
      </c>
      <c r="AI68" s="23">
        <v>44561</v>
      </c>
      <c r="AJ68" s="31">
        <v>36.72</v>
      </c>
      <c r="AK68" s="31" t="s">
        <v>118</v>
      </c>
      <c r="AL68" s="32">
        <v>3.7499999999999999E-2</v>
      </c>
      <c r="AM68" s="32">
        <v>3.8275786947751828E-2</v>
      </c>
      <c r="AN68" s="20" t="s">
        <v>493</v>
      </c>
      <c r="AO68" s="20" t="s">
        <v>58</v>
      </c>
      <c r="AP68" s="20" t="s">
        <v>58</v>
      </c>
      <c r="AQ68" s="33">
        <v>1</v>
      </c>
      <c r="AR68" s="20">
        <v>4.5</v>
      </c>
    </row>
    <row r="69" spans="1:44" ht="17.25" customHeight="1" x14ac:dyDescent="0.2">
      <c r="A69" s="25" t="s">
        <v>480</v>
      </c>
      <c r="B69" s="14" t="s">
        <v>41</v>
      </c>
      <c r="C69" s="14" t="s">
        <v>71</v>
      </c>
      <c r="D69" s="14" t="s">
        <v>72</v>
      </c>
      <c r="E69" s="15" t="s">
        <v>481</v>
      </c>
      <c r="F69" s="15" t="s">
        <v>482</v>
      </c>
      <c r="G69" s="14" t="s">
        <v>54</v>
      </c>
      <c r="H69" s="14" t="s">
        <v>387</v>
      </c>
      <c r="I69" s="14" t="s">
        <v>62</v>
      </c>
      <c r="J69" s="14" t="s">
        <v>63</v>
      </c>
      <c r="K69" s="16">
        <v>0.255</v>
      </c>
      <c r="L69" s="14" t="s">
        <v>435</v>
      </c>
      <c r="M69" s="44" t="s">
        <v>436</v>
      </c>
      <c r="N69" s="26" t="s">
        <v>54</v>
      </c>
      <c r="O69" s="26" t="s">
        <v>54</v>
      </c>
      <c r="P69" s="27" t="s">
        <v>54</v>
      </c>
      <c r="Q69" s="26" t="s">
        <v>58</v>
      </c>
      <c r="R69" s="26" t="s">
        <v>58</v>
      </c>
      <c r="S69" s="18" t="s">
        <v>54</v>
      </c>
      <c r="T69" s="17">
        <v>2015</v>
      </c>
      <c r="U69" s="19">
        <v>7.7</v>
      </c>
      <c r="V69" s="19">
        <v>1.8092999999999999</v>
      </c>
      <c r="W69" s="19">
        <v>0.46137149999999999</v>
      </c>
      <c r="X69" s="22"/>
      <c r="Y69" s="28">
        <v>2</v>
      </c>
      <c r="Z69" s="29">
        <v>1</v>
      </c>
      <c r="AA69" s="22">
        <v>1</v>
      </c>
      <c r="AB69" s="20">
        <v>1.8</v>
      </c>
      <c r="AC69" s="22">
        <v>33</v>
      </c>
      <c r="AD69" s="22">
        <v>38</v>
      </c>
      <c r="AE69" s="23">
        <v>39417</v>
      </c>
      <c r="AF69" s="149" t="s">
        <v>79</v>
      </c>
      <c r="AG69" s="20">
        <v>2.0910000599999998</v>
      </c>
      <c r="AH69" s="30">
        <v>6.109</v>
      </c>
      <c r="AI69" s="23">
        <v>44561</v>
      </c>
      <c r="AJ69" s="31">
        <v>2.0909999999999997</v>
      </c>
      <c r="AK69" s="31" t="s">
        <v>94</v>
      </c>
      <c r="AL69" s="32">
        <v>3.3750000000000002E-2</v>
      </c>
      <c r="AM69" s="32">
        <v>3.2343531130821113E-2</v>
      </c>
      <c r="AN69" s="20" t="s">
        <v>483</v>
      </c>
      <c r="AO69" s="20" t="s">
        <v>58</v>
      </c>
      <c r="AP69" s="20" t="s">
        <v>58</v>
      </c>
      <c r="AQ69" s="33">
        <v>1</v>
      </c>
      <c r="AR69" s="20">
        <v>8.75</v>
      </c>
    </row>
    <row r="70" spans="1:44" ht="17.25" customHeight="1" x14ac:dyDescent="0.2">
      <c r="A70" s="25" t="s">
        <v>484</v>
      </c>
      <c r="B70" s="14" t="s">
        <v>41</v>
      </c>
      <c r="C70" s="14" t="s">
        <v>71</v>
      </c>
      <c r="D70" s="14" t="s">
        <v>72</v>
      </c>
      <c r="E70" s="15" t="s">
        <v>485</v>
      </c>
      <c r="F70" s="15" t="s">
        <v>486</v>
      </c>
      <c r="G70" s="14" t="s">
        <v>54</v>
      </c>
      <c r="H70" s="14" t="s">
        <v>387</v>
      </c>
      <c r="I70" s="14" t="s">
        <v>62</v>
      </c>
      <c r="J70" s="14" t="s">
        <v>63</v>
      </c>
      <c r="K70" s="16">
        <v>0.255</v>
      </c>
      <c r="L70" s="14" t="s">
        <v>435</v>
      </c>
      <c r="M70" s="44" t="s">
        <v>436</v>
      </c>
      <c r="N70" s="26" t="s">
        <v>54</v>
      </c>
      <c r="O70" s="26" t="s">
        <v>54</v>
      </c>
      <c r="P70" s="27" t="s">
        <v>54</v>
      </c>
      <c r="Q70" s="26" t="s">
        <v>58</v>
      </c>
      <c r="R70" s="26" t="s">
        <v>58</v>
      </c>
      <c r="S70" s="18" t="s">
        <v>54</v>
      </c>
      <c r="T70" s="17">
        <v>2015</v>
      </c>
      <c r="U70" s="19">
        <v>11.3</v>
      </c>
      <c r="V70" s="19">
        <v>6.1888000000000005</v>
      </c>
      <c r="W70" s="19">
        <v>1.5781440000000002</v>
      </c>
      <c r="X70" s="22"/>
      <c r="Y70" s="28">
        <v>5</v>
      </c>
      <c r="Z70" s="29">
        <v>1</v>
      </c>
      <c r="AA70" s="22">
        <v>1</v>
      </c>
      <c r="AB70" s="20">
        <v>6.2</v>
      </c>
      <c r="AC70" s="22">
        <v>10</v>
      </c>
      <c r="AD70" s="22">
        <v>49</v>
      </c>
      <c r="AE70" s="23">
        <v>39417</v>
      </c>
      <c r="AF70" s="149" t="s">
        <v>79</v>
      </c>
      <c r="AG70" s="20">
        <v>6.8849998299999999</v>
      </c>
      <c r="AH70" s="30">
        <v>20.114999999999998</v>
      </c>
      <c r="AI70" s="23">
        <v>44561</v>
      </c>
      <c r="AJ70" s="31">
        <v>6.8849999999999998</v>
      </c>
      <c r="AK70" s="31" t="s">
        <v>94</v>
      </c>
      <c r="AL70" s="32">
        <v>3.3750000000000009E-2</v>
      </c>
      <c r="AM70" s="32">
        <v>3.6090839157659212E-2</v>
      </c>
      <c r="AN70" s="20" t="s">
        <v>483</v>
      </c>
      <c r="AO70" s="20" t="s">
        <v>58</v>
      </c>
      <c r="AP70" s="20" t="s">
        <v>58</v>
      </c>
      <c r="AQ70" s="33">
        <v>1</v>
      </c>
      <c r="AR70" s="20">
        <v>8.75</v>
      </c>
    </row>
    <row r="71" spans="1:44" ht="17.25" customHeight="1" x14ac:dyDescent="0.2">
      <c r="A71" s="25" t="s">
        <v>487</v>
      </c>
      <c r="B71" s="14" t="s">
        <v>41</v>
      </c>
      <c r="C71" s="14" t="s">
        <v>71</v>
      </c>
      <c r="D71" s="14" t="s">
        <v>72</v>
      </c>
      <c r="E71" s="15" t="s">
        <v>488</v>
      </c>
      <c r="F71" s="15" t="s">
        <v>489</v>
      </c>
      <c r="G71" s="14" t="s">
        <v>54</v>
      </c>
      <c r="H71" s="14" t="s">
        <v>387</v>
      </c>
      <c r="I71" s="14" t="s">
        <v>62</v>
      </c>
      <c r="J71" s="14" t="s">
        <v>63</v>
      </c>
      <c r="K71" s="16">
        <v>0.255</v>
      </c>
      <c r="L71" s="14" t="s">
        <v>435</v>
      </c>
      <c r="M71" s="44" t="s">
        <v>436</v>
      </c>
      <c r="N71" s="26" t="s">
        <v>54</v>
      </c>
      <c r="O71" s="26" t="s">
        <v>54</v>
      </c>
      <c r="P71" s="27" t="s">
        <v>54</v>
      </c>
      <c r="Q71" s="26" t="s">
        <v>58</v>
      </c>
      <c r="R71" s="26" t="s">
        <v>58</v>
      </c>
      <c r="S71" s="18" t="s">
        <v>54</v>
      </c>
      <c r="T71" s="17">
        <v>2013</v>
      </c>
      <c r="U71" s="19">
        <v>1.7704</v>
      </c>
      <c r="V71" s="19">
        <v>10.105399999999999</v>
      </c>
      <c r="W71" s="19">
        <v>2.5768770000000001</v>
      </c>
      <c r="X71" s="22" t="s">
        <v>54</v>
      </c>
      <c r="Y71" s="28">
        <v>57</v>
      </c>
      <c r="Z71" s="29">
        <v>1</v>
      </c>
      <c r="AA71" s="22">
        <v>1</v>
      </c>
      <c r="AB71" s="20">
        <v>10.105399999999999</v>
      </c>
      <c r="AC71" s="22">
        <v>2</v>
      </c>
      <c r="AD71" s="22">
        <v>47</v>
      </c>
      <c r="AE71" s="23">
        <v>39417</v>
      </c>
      <c r="AF71" s="149" t="s">
        <v>79</v>
      </c>
      <c r="AG71" s="20">
        <v>10.378500009999998</v>
      </c>
      <c r="AH71" s="30">
        <v>30.3215</v>
      </c>
      <c r="AI71" s="23">
        <v>44561</v>
      </c>
      <c r="AJ71" s="31">
        <v>10.378499999999999</v>
      </c>
      <c r="AK71" s="31" t="s">
        <v>94</v>
      </c>
      <c r="AL71" s="32">
        <v>3.500000000000001E-2</v>
      </c>
      <c r="AM71" s="32">
        <v>3.6708622991871352E-2</v>
      </c>
      <c r="AN71" s="20" t="s">
        <v>185</v>
      </c>
      <c r="AO71" s="20" t="s">
        <v>58</v>
      </c>
      <c r="AP71" s="20" t="s">
        <v>58</v>
      </c>
      <c r="AQ71" s="33">
        <v>1</v>
      </c>
      <c r="AR71" s="20">
        <v>7</v>
      </c>
    </row>
    <row r="72" spans="1:44" ht="17.25" customHeight="1" x14ac:dyDescent="0.2">
      <c r="A72" s="25" t="s">
        <v>494</v>
      </c>
      <c r="B72" s="14" t="s">
        <v>41</v>
      </c>
      <c r="C72" s="14" t="s">
        <v>71</v>
      </c>
      <c r="D72" s="14" t="s">
        <v>72</v>
      </c>
      <c r="E72" s="15" t="s">
        <v>495</v>
      </c>
      <c r="F72" s="15" t="s">
        <v>496</v>
      </c>
      <c r="G72" s="14" t="s">
        <v>54</v>
      </c>
      <c r="H72" s="14" t="s">
        <v>387</v>
      </c>
      <c r="I72" s="14" t="s">
        <v>62</v>
      </c>
      <c r="J72" s="14" t="s">
        <v>63</v>
      </c>
      <c r="K72" s="16">
        <v>0.5</v>
      </c>
      <c r="L72" s="14" t="s">
        <v>497</v>
      </c>
      <c r="M72" s="44" t="s">
        <v>436</v>
      </c>
      <c r="N72" s="26" t="s">
        <v>54</v>
      </c>
      <c r="O72" s="26" t="s">
        <v>54</v>
      </c>
      <c r="P72" s="27" t="s">
        <v>54</v>
      </c>
      <c r="Q72" s="26" t="s">
        <v>58</v>
      </c>
      <c r="R72" s="26" t="s">
        <v>58</v>
      </c>
      <c r="S72" s="18" t="s">
        <v>498</v>
      </c>
      <c r="T72" s="17">
        <v>2016</v>
      </c>
      <c r="U72" s="19">
        <v>6.67</v>
      </c>
      <c r="V72" s="19">
        <v>36.151499999999999</v>
      </c>
      <c r="W72" s="19">
        <v>18.075749999999999</v>
      </c>
      <c r="X72" s="22" t="s">
        <v>54</v>
      </c>
      <c r="Y72" s="28">
        <v>54</v>
      </c>
      <c r="Z72" s="29">
        <v>2</v>
      </c>
      <c r="AA72" s="22">
        <v>4</v>
      </c>
      <c r="AB72" s="20">
        <v>9</v>
      </c>
      <c r="AC72" s="22">
        <v>11</v>
      </c>
      <c r="AD72" s="22">
        <v>326</v>
      </c>
      <c r="AE72" s="23">
        <v>41791</v>
      </c>
      <c r="AF72" s="149" t="s">
        <v>79</v>
      </c>
      <c r="AG72" s="20">
        <v>80.599999759999989</v>
      </c>
      <c r="AH72" s="30">
        <v>80.600000000000009</v>
      </c>
      <c r="AI72" s="23">
        <v>44561</v>
      </c>
      <c r="AJ72" s="31">
        <v>80.599999999999994</v>
      </c>
      <c r="AK72" s="31" t="s">
        <v>94</v>
      </c>
      <c r="AL72" s="32">
        <v>3.6249999999999998E-2</v>
      </c>
      <c r="AM72" s="32">
        <v>4.0990402959439891E-2</v>
      </c>
      <c r="AN72" s="20" t="s">
        <v>499</v>
      </c>
      <c r="AO72" s="20" t="s">
        <v>500</v>
      </c>
      <c r="AP72" s="20" t="s">
        <v>501</v>
      </c>
      <c r="AQ72" s="33">
        <v>1</v>
      </c>
      <c r="AR72" s="20">
        <v>4.6335736969255681</v>
      </c>
    </row>
    <row r="73" spans="1:44" ht="17.25" customHeight="1" x14ac:dyDescent="0.2">
      <c r="A73" s="25" t="s">
        <v>502</v>
      </c>
      <c r="B73" s="14" t="s">
        <v>41</v>
      </c>
      <c r="C73" s="14" t="s">
        <v>71</v>
      </c>
      <c r="D73" s="14" t="s">
        <v>72</v>
      </c>
      <c r="E73" s="15" t="s">
        <v>503</v>
      </c>
      <c r="F73" s="15" t="s">
        <v>504</v>
      </c>
      <c r="G73" s="14" t="s">
        <v>54</v>
      </c>
      <c r="H73" s="14" t="s">
        <v>387</v>
      </c>
      <c r="I73" s="14" t="s">
        <v>62</v>
      </c>
      <c r="J73" s="14" t="s">
        <v>63</v>
      </c>
      <c r="K73" s="16">
        <v>0.5</v>
      </c>
      <c r="L73" s="14" t="s">
        <v>497</v>
      </c>
      <c r="M73" s="44" t="s">
        <v>436</v>
      </c>
      <c r="N73" s="26" t="s">
        <v>54</v>
      </c>
      <c r="O73" s="26" t="s">
        <v>54</v>
      </c>
      <c r="P73" s="27" t="s">
        <v>54</v>
      </c>
      <c r="Q73" s="26" t="s">
        <v>58</v>
      </c>
      <c r="R73" s="26" t="s">
        <v>58</v>
      </c>
      <c r="S73" s="18" t="s">
        <v>54</v>
      </c>
      <c r="T73" s="17">
        <v>2018</v>
      </c>
      <c r="U73" s="19">
        <v>1.9279999999999999</v>
      </c>
      <c r="V73" s="19">
        <v>8.0649999999999995</v>
      </c>
      <c r="W73" s="19">
        <v>4.0324999999999998</v>
      </c>
      <c r="X73" s="22" t="s">
        <v>54</v>
      </c>
      <c r="Y73" s="28">
        <v>42</v>
      </c>
      <c r="Z73" s="29">
        <v>2</v>
      </c>
      <c r="AA73" s="22">
        <v>3</v>
      </c>
      <c r="AB73" s="20">
        <v>2.7</v>
      </c>
      <c r="AC73" s="22" t="s">
        <v>54</v>
      </c>
      <c r="AD73" s="22">
        <v>71</v>
      </c>
      <c r="AE73" s="23">
        <v>41791</v>
      </c>
      <c r="AF73" s="149" t="s">
        <v>79</v>
      </c>
      <c r="AG73" s="20">
        <v>17.600000149999996</v>
      </c>
      <c r="AH73" s="30">
        <v>17.599999999999998</v>
      </c>
      <c r="AI73" s="23">
        <v>44561</v>
      </c>
      <c r="AJ73" s="31">
        <v>17.599999999999998</v>
      </c>
      <c r="AK73" s="31" t="s">
        <v>94</v>
      </c>
      <c r="AL73" s="32">
        <v>3.6249999999999998E-2</v>
      </c>
      <c r="AM73" s="32">
        <v>3.6503705902100461E-2</v>
      </c>
      <c r="AN73" s="20" t="s">
        <v>505</v>
      </c>
      <c r="AO73" s="20" t="s">
        <v>506</v>
      </c>
      <c r="AP73" s="20" t="s">
        <v>493</v>
      </c>
      <c r="AQ73" s="33">
        <v>1</v>
      </c>
      <c r="AR73" s="20">
        <v>5.5473528314856795</v>
      </c>
    </row>
    <row r="74" spans="1:44" ht="17.25" customHeight="1" x14ac:dyDescent="0.2">
      <c r="A74" s="25" t="s">
        <v>507</v>
      </c>
      <c r="B74" s="14" t="s">
        <v>41</v>
      </c>
      <c r="C74" s="14" t="s">
        <v>71</v>
      </c>
      <c r="D74" s="14" t="s">
        <v>72</v>
      </c>
      <c r="E74" s="15" t="s">
        <v>508</v>
      </c>
      <c r="F74" s="15" t="s">
        <v>509</v>
      </c>
      <c r="G74" s="14" t="s">
        <v>54</v>
      </c>
      <c r="H74" s="14" t="s">
        <v>387</v>
      </c>
      <c r="I74" s="14" t="s">
        <v>62</v>
      </c>
      <c r="J74" s="14" t="s">
        <v>63</v>
      </c>
      <c r="K74" s="16">
        <v>0.5</v>
      </c>
      <c r="L74" s="14" t="s">
        <v>497</v>
      </c>
      <c r="M74" s="44" t="s">
        <v>436</v>
      </c>
      <c r="N74" s="26" t="s">
        <v>54</v>
      </c>
      <c r="O74" s="26" t="s">
        <v>54</v>
      </c>
      <c r="P74" s="27" t="s">
        <v>54</v>
      </c>
      <c r="Q74" s="26" t="s">
        <v>58</v>
      </c>
      <c r="R74" s="26" t="s">
        <v>58</v>
      </c>
      <c r="S74" s="18" t="s">
        <v>54</v>
      </c>
      <c r="T74" s="17">
        <v>2019</v>
      </c>
      <c r="U74" s="19">
        <v>5.4329999999999998</v>
      </c>
      <c r="V74" s="19">
        <v>33.938400000000001</v>
      </c>
      <c r="W74" s="19">
        <v>16.969200000000001</v>
      </c>
      <c r="X74" s="22" t="s">
        <v>54</v>
      </c>
      <c r="Y74" s="28">
        <v>62</v>
      </c>
      <c r="Z74" s="29">
        <v>1</v>
      </c>
      <c r="AA74" s="22">
        <v>3</v>
      </c>
      <c r="AB74" s="20">
        <v>11.3</v>
      </c>
      <c r="AC74" s="22" t="s">
        <v>54</v>
      </c>
      <c r="AD74" s="22">
        <v>184</v>
      </c>
      <c r="AE74" s="23">
        <v>41791</v>
      </c>
      <c r="AF74" s="149" t="s">
        <v>79</v>
      </c>
      <c r="AG74" s="20">
        <v>65.249999799999998</v>
      </c>
      <c r="AH74" s="30">
        <v>65.250000000000014</v>
      </c>
      <c r="AI74" s="23">
        <v>44561</v>
      </c>
      <c r="AJ74" s="31">
        <v>65.25</v>
      </c>
      <c r="AK74" s="31" t="s">
        <v>94</v>
      </c>
      <c r="AL74" s="32">
        <v>3.4999999999999996E-2</v>
      </c>
      <c r="AM74" s="32">
        <v>3.7062945970321642E-2</v>
      </c>
      <c r="AN74" s="20" t="s">
        <v>510</v>
      </c>
      <c r="AO74" s="20" t="s">
        <v>511</v>
      </c>
      <c r="AP74" s="20" t="s">
        <v>512</v>
      </c>
      <c r="AQ74" s="33">
        <v>1</v>
      </c>
      <c r="AR74" s="20">
        <v>6.790077809424897</v>
      </c>
    </row>
    <row r="75" spans="1:44" ht="17.25" customHeight="1" x14ac:dyDescent="0.2">
      <c r="A75" s="25" t="s">
        <v>513</v>
      </c>
      <c r="B75" s="14" t="s">
        <v>41</v>
      </c>
      <c r="C75" s="14" t="s">
        <v>71</v>
      </c>
      <c r="D75" s="14" t="s">
        <v>72</v>
      </c>
      <c r="E75" s="15" t="s">
        <v>514</v>
      </c>
      <c r="F75" s="15" t="s">
        <v>515</v>
      </c>
      <c r="G75" s="14" t="s">
        <v>54</v>
      </c>
      <c r="H75" s="14" t="s">
        <v>387</v>
      </c>
      <c r="I75" s="14" t="s">
        <v>62</v>
      </c>
      <c r="J75" s="14" t="s">
        <v>63</v>
      </c>
      <c r="K75" s="16">
        <v>0.5</v>
      </c>
      <c r="L75" s="14" t="s">
        <v>497</v>
      </c>
      <c r="M75" s="44" t="s">
        <v>436</v>
      </c>
      <c r="N75" s="26" t="s">
        <v>54</v>
      </c>
      <c r="O75" s="26" t="s">
        <v>54</v>
      </c>
      <c r="P75" s="27" t="s">
        <v>54</v>
      </c>
      <c r="Q75" s="26" t="s">
        <v>58</v>
      </c>
      <c r="R75" s="26" t="s">
        <v>58</v>
      </c>
      <c r="S75" s="18" t="s">
        <v>54</v>
      </c>
      <c r="T75" s="17">
        <v>2016</v>
      </c>
      <c r="U75" s="19">
        <v>2</v>
      </c>
      <c r="V75" s="19">
        <v>10.121700000000001</v>
      </c>
      <c r="W75" s="19">
        <v>5.0608500000000003</v>
      </c>
      <c r="X75" s="22" t="s">
        <v>54</v>
      </c>
      <c r="Y75" s="28">
        <v>51</v>
      </c>
      <c r="Z75" s="29">
        <v>1</v>
      </c>
      <c r="AA75" s="22">
        <v>1</v>
      </c>
      <c r="AB75" s="20">
        <v>10</v>
      </c>
      <c r="AC75" s="22">
        <v>10</v>
      </c>
      <c r="AD75" s="22">
        <v>60</v>
      </c>
      <c r="AE75" s="23">
        <v>41791</v>
      </c>
      <c r="AF75" s="149" t="s">
        <v>79</v>
      </c>
      <c r="AG75" s="20">
        <v>18.400000159999994</v>
      </c>
      <c r="AH75" s="30">
        <v>18.399999999999999</v>
      </c>
      <c r="AI75" s="23">
        <v>44561</v>
      </c>
      <c r="AJ75" s="31">
        <v>18.399999999999999</v>
      </c>
      <c r="AK75" s="31" t="s">
        <v>94</v>
      </c>
      <c r="AL75" s="32">
        <v>3.7499999999999999E-2</v>
      </c>
      <c r="AM75" s="32">
        <v>4.2854131834317098E-2</v>
      </c>
      <c r="AN75" s="20" t="s">
        <v>516</v>
      </c>
      <c r="AO75" s="20" t="s">
        <v>58</v>
      </c>
      <c r="AP75" s="20" t="s">
        <v>58</v>
      </c>
      <c r="AQ75" s="33">
        <v>1</v>
      </c>
      <c r="AR75" s="20">
        <v>2.1666666666666665</v>
      </c>
    </row>
    <row r="76" spans="1:44" ht="17.25" customHeight="1" x14ac:dyDescent="0.2">
      <c r="A76" s="25" t="s">
        <v>517</v>
      </c>
      <c r="B76" s="14" t="s">
        <v>41</v>
      </c>
      <c r="C76" s="14" t="s">
        <v>71</v>
      </c>
      <c r="D76" s="14" t="s">
        <v>72</v>
      </c>
      <c r="E76" s="15" t="s">
        <v>518</v>
      </c>
      <c r="F76" s="15" t="s">
        <v>519</v>
      </c>
      <c r="G76" s="14" t="s">
        <v>54</v>
      </c>
      <c r="H76" s="14" t="s">
        <v>387</v>
      </c>
      <c r="I76" s="14" t="s">
        <v>62</v>
      </c>
      <c r="J76" s="14" t="s">
        <v>63</v>
      </c>
      <c r="K76" s="16">
        <v>0.5</v>
      </c>
      <c r="L76" s="14" t="s">
        <v>497</v>
      </c>
      <c r="M76" s="44" t="s">
        <v>436</v>
      </c>
      <c r="N76" s="26" t="s">
        <v>54</v>
      </c>
      <c r="O76" s="26" t="s">
        <v>54</v>
      </c>
      <c r="P76" s="27" t="s">
        <v>54</v>
      </c>
      <c r="Q76" s="26" t="s">
        <v>58</v>
      </c>
      <c r="R76" s="26" t="s">
        <v>58</v>
      </c>
      <c r="S76" s="18" t="s">
        <v>54</v>
      </c>
      <c r="T76" s="17">
        <v>2018</v>
      </c>
      <c r="U76" s="19">
        <v>4.7359999999999998</v>
      </c>
      <c r="V76" s="19">
        <v>27.131599999999999</v>
      </c>
      <c r="W76" s="19">
        <v>13.565799999999999</v>
      </c>
      <c r="X76" s="22" t="s">
        <v>54</v>
      </c>
      <c r="Y76" s="28">
        <v>57</v>
      </c>
      <c r="Z76" s="29">
        <v>1</v>
      </c>
      <c r="AA76" s="22">
        <v>1</v>
      </c>
      <c r="AB76" s="20">
        <v>27.1</v>
      </c>
      <c r="AC76" s="22" t="s">
        <v>54</v>
      </c>
      <c r="AD76" s="22">
        <v>168</v>
      </c>
      <c r="AE76" s="23">
        <v>41791</v>
      </c>
      <c r="AF76" s="149" t="s">
        <v>79</v>
      </c>
      <c r="AG76" s="20">
        <v>52.000000100000001</v>
      </c>
      <c r="AH76" s="30">
        <v>51.999999999999986</v>
      </c>
      <c r="AI76" s="23">
        <v>44561</v>
      </c>
      <c r="AJ76" s="31">
        <v>52</v>
      </c>
      <c r="AK76" s="31" t="s">
        <v>94</v>
      </c>
      <c r="AL76" s="32">
        <v>3.4999999999999996E-2</v>
      </c>
      <c r="AM76" s="32">
        <v>3.5271407622275951E-2</v>
      </c>
      <c r="AN76" s="20" t="s">
        <v>475</v>
      </c>
      <c r="AO76" s="20" t="s">
        <v>58</v>
      </c>
      <c r="AP76" s="20" t="s">
        <v>58</v>
      </c>
      <c r="AQ76" s="33">
        <v>1</v>
      </c>
      <c r="AR76" s="20">
        <v>6.5</v>
      </c>
    </row>
    <row r="77" spans="1:44" ht="17.25" customHeight="1" x14ac:dyDescent="0.2">
      <c r="A77" s="25" t="s">
        <v>520</v>
      </c>
      <c r="B77" s="14" t="s">
        <v>41</v>
      </c>
      <c r="C77" s="14" t="s">
        <v>71</v>
      </c>
      <c r="D77" s="14" t="s">
        <v>72</v>
      </c>
      <c r="E77" s="15" t="s">
        <v>521</v>
      </c>
      <c r="F77" s="15" t="s">
        <v>522</v>
      </c>
      <c r="G77" s="14" t="s">
        <v>54</v>
      </c>
      <c r="H77" s="14" t="s">
        <v>387</v>
      </c>
      <c r="I77" s="14" t="s">
        <v>62</v>
      </c>
      <c r="J77" s="14" t="s">
        <v>63</v>
      </c>
      <c r="K77" s="16">
        <v>0.5</v>
      </c>
      <c r="L77" s="14" t="s">
        <v>497</v>
      </c>
      <c r="M77" s="44" t="s">
        <v>436</v>
      </c>
      <c r="N77" s="26" t="s">
        <v>54</v>
      </c>
      <c r="O77" s="26" t="s">
        <v>54</v>
      </c>
      <c r="P77" s="27" t="s">
        <v>54</v>
      </c>
      <c r="Q77" s="26" t="s">
        <v>58</v>
      </c>
      <c r="R77" s="26" t="s">
        <v>58</v>
      </c>
      <c r="S77" s="18" t="s">
        <v>54</v>
      </c>
      <c r="T77" s="17">
        <v>2018</v>
      </c>
      <c r="U77" s="19">
        <v>1.2470000000000001</v>
      </c>
      <c r="V77" s="19">
        <v>6.7651000000000003</v>
      </c>
      <c r="W77" s="19">
        <v>3.3825500000000002</v>
      </c>
      <c r="X77" s="22" t="s">
        <v>54</v>
      </c>
      <c r="Y77" s="28">
        <v>54</v>
      </c>
      <c r="Z77" s="29">
        <v>1</v>
      </c>
      <c r="AA77" s="22">
        <v>1</v>
      </c>
      <c r="AB77" s="20">
        <v>6.8</v>
      </c>
      <c r="AC77" s="22" t="s">
        <v>54</v>
      </c>
      <c r="AD77" s="22">
        <v>33</v>
      </c>
      <c r="AE77" s="23">
        <v>41791</v>
      </c>
      <c r="AF77" s="149" t="s">
        <v>79</v>
      </c>
      <c r="AG77" s="20">
        <v>12.175000110000001</v>
      </c>
      <c r="AH77" s="30">
        <v>12.174999999999999</v>
      </c>
      <c r="AI77" s="23">
        <v>44561</v>
      </c>
      <c r="AJ77" s="31">
        <v>12.174999999999999</v>
      </c>
      <c r="AK77" s="31" t="s">
        <v>94</v>
      </c>
      <c r="AL77" s="32">
        <v>3.7500000000000006E-2</v>
      </c>
      <c r="AM77" s="32">
        <v>3.8818283932555986E-2</v>
      </c>
      <c r="AN77" s="20" t="s">
        <v>523</v>
      </c>
      <c r="AO77" s="20" t="s">
        <v>58</v>
      </c>
      <c r="AP77" s="20" t="s">
        <v>58</v>
      </c>
      <c r="AQ77" s="33">
        <v>1</v>
      </c>
      <c r="AR77" s="20">
        <v>1</v>
      </c>
    </row>
    <row r="78" spans="1:44" ht="17.25" customHeight="1" x14ac:dyDescent="0.2">
      <c r="A78" s="25" t="s">
        <v>524</v>
      </c>
      <c r="B78" s="14" t="s">
        <v>41</v>
      </c>
      <c r="C78" s="14" t="s">
        <v>71</v>
      </c>
      <c r="D78" s="14" t="s">
        <v>72</v>
      </c>
      <c r="E78" s="15" t="s">
        <v>525</v>
      </c>
      <c r="F78" s="15" t="s">
        <v>526</v>
      </c>
      <c r="G78" s="14" t="s">
        <v>54</v>
      </c>
      <c r="H78" s="14" t="s">
        <v>387</v>
      </c>
      <c r="I78" s="14" t="s">
        <v>62</v>
      </c>
      <c r="J78" s="14" t="s">
        <v>63</v>
      </c>
      <c r="K78" s="16">
        <v>0.51</v>
      </c>
      <c r="L78" s="14" t="s">
        <v>389</v>
      </c>
      <c r="M78" s="44" t="s">
        <v>61</v>
      </c>
      <c r="N78" s="26" t="s">
        <v>54</v>
      </c>
      <c r="O78" s="26" t="s">
        <v>54</v>
      </c>
      <c r="P78" s="27" t="s">
        <v>54</v>
      </c>
      <c r="Q78" s="26" t="s">
        <v>58</v>
      </c>
      <c r="R78" s="26" t="s">
        <v>58</v>
      </c>
      <c r="S78" s="18" t="s">
        <v>54</v>
      </c>
      <c r="T78" s="17">
        <v>1985</v>
      </c>
      <c r="U78" s="19">
        <v>13.7</v>
      </c>
      <c r="V78" s="19">
        <v>69.257300000000001</v>
      </c>
      <c r="W78" s="19">
        <v>35.321223000000003</v>
      </c>
      <c r="X78" s="35"/>
      <c r="Y78" s="28">
        <v>51</v>
      </c>
      <c r="Z78" s="29">
        <v>10</v>
      </c>
      <c r="AA78" s="22">
        <v>11</v>
      </c>
      <c r="AB78" s="20">
        <v>6.2596909090909092</v>
      </c>
      <c r="AC78" s="22">
        <v>13</v>
      </c>
      <c r="AD78" s="22">
        <v>484</v>
      </c>
      <c r="AE78" s="23">
        <v>32994</v>
      </c>
      <c r="AF78" s="149" t="s">
        <v>79</v>
      </c>
      <c r="AG78" s="20">
        <v>94.604999789999994</v>
      </c>
      <c r="AH78" s="30">
        <v>90.89500000000001</v>
      </c>
      <c r="AI78" s="23">
        <v>44561</v>
      </c>
      <c r="AJ78" s="31">
        <v>94.60499999999999</v>
      </c>
      <c r="AK78" s="31" t="s">
        <v>80</v>
      </c>
      <c r="AL78" s="32">
        <v>4.2500000000000003E-2</v>
      </c>
      <c r="AM78" s="32">
        <v>4.1344461308557123E-2</v>
      </c>
      <c r="AN78" s="20" t="s">
        <v>527</v>
      </c>
      <c r="AO78" s="20" t="s">
        <v>528</v>
      </c>
      <c r="AP78" s="20" t="s">
        <v>529</v>
      </c>
      <c r="AQ78" s="33">
        <v>1</v>
      </c>
      <c r="AR78" s="20">
        <v>2.841314352204463</v>
      </c>
    </row>
    <row r="79" spans="1:44" ht="17.25" customHeight="1" x14ac:dyDescent="0.2">
      <c r="A79" s="25" t="s">
        <v>530</v>
      </c>
      <c r="B79" s="14" t="s">
        <v>41</v>
      </c>
      <c r="C79" s="14" t="s">
        <v>71</v>
      </c>
      <c r="D79" s="14" t="s">
        <v>72</v>
      </c>
      <c r="E79" s="15" t="s">
        <v>531</v>
      </c>
      <c r="F79" s="15" t="s">
        <v>532</v>
      </c>
      <c r="G79" s="14" t="s">
        <v>54</v>
      </c>
      <c r="H79" s="14" t="s">
        <v>376</v>
      </c>
      <c r="I79" s="14" t="s">
        <v>62</v>
      </c>
      <c r="J79" s="14" t="s">
        <v>63</v>
      </c>
      <c r="K79" s="16">
        <v>0.51</v>
      </c>
      <c r="L79" s="14" t="s">
        <v>389</v>
      </c>
      <c r="M79" s="44" t="s">
        <v>56</v>
      </c>
      <c r="N79" s="26" t="s">
        <v>54</v>
      </c>
      <c r="O79" s="26" t="s">
        <v>54</v>
      </c>
      <c r="P79" s="27" t="s">
        <v>54</v>
      </c>
      <c r="Q79" s="26" t="s">
        <v>58</v>
      </c>
      <c r="R79" s="26" t="s">
        <v>58</v>
      </c>
      <c r="S79" s="18" t="s">
        <v>54</v>
      </c>
      <c r="T79" s="17">
        <v>2000</v>
      </c>
      <c r="U79" s="19">
        <v>5.4</v>
      </c>
      <c r="V79" s="19">
        <v>30.3675</v>
      </c>
      <c r="W79" s="19">
        <v>15.487425</v>
      </c>
      <c r="X79" s="22" t="s">
        <v>54</v>
      </c>
      <c r="Y79" s="28">
        <v>56</v>
      </c>
      <c r="Z79" s="29">
        <v>2</v>
      </c>
      <c r="AA79" s="22">
        <v>2</v>
      </c>
      <c r="AB79" s="20">
        <v>15.077</v>
      </c>
      <c r="AC79" s="22">
        <v>24</v>
      </c>
      <c r="AD79" s="22">
        <v>384</v>
      </c>
      <c r="AE79" s="23">
        <v>40156</v>
      </c>
      <c r="AF79" s="149" t="s">
        <v>79</v>
      </c>
      <c r="AG79" s="20">
        <v>73.694999890000005</v>
      </c>
      <c r="AH79" s="30">
        <v>70.804999999999993</v>
      </c>
      <c r="AI79" s="23">
        <v>44561</v>
      </c>
      <c r="AJ79" s="31">
        <v>73.694999999999993</v>
      </c>
      <c r="AK79" s="31" t="s">
        <v>80</v>
      </c>
      <c r="AL79" s="32">
        <v>3.8749999999999993E-2</v>
      </c>
      <c r="AM79" s="32">
        <v>3.8592032426837404E-2</v>
      </c>
      <c r="AN79" s="20" t="s">
        <v>533</v>
      </c>
      <c r="AO79" s="20" t="s">
        <v>534</v>
      </c>
      <c r="AP79" s="20" t="s">
        <v>58</v>
      </c>
      <c r="AQ79" s="33">
        <v>1</v>
      </c>
      <c r="AR79" s="20">
        <v>3.3851476873849542</v>
      </c>
    </row>
    <row r="80" spans="1:44" ht="17.25" customHeight="1" x14ac:dyDescent="0.2">
      <c r="A80" s="25" t="s">
        <v>889</v>
      </c>
      <c r="B80" s="14" t="s">
        <v>41</v>
      </c>
      <c r="C80" s="14" t="s">
        <v>71</v>
      </c>
      <c r="D80" s="14" t="s">
        <v>72</v>
      </c>
      <c r="E80" s="15" t="s">
        <v>805</v>
      </c>
      <c r="F80" s="15" t="s">
        <v>806</v>
      </c>
      <c r="G80" s="14" t="s">
        <v>58</v>
      </c>
      <c r="H80" s="14" t="s">
        <v>820</v>
      </c>
      <c r="I80" s="14" t="s">
        <v>101</v>
      </c>
      <c r="J80" s="14" t="s">
        <v>58</v>
      </c>
      <c r="K80" s="16">
        <v>0.5</v>
      </c>
      <c r="L80" s="14" t="s">
        <v>809</v>
      </c>
      <c r="M80" s="44" t="s">
        <v>60</v>
      </c>
      <c r="N80" s="26" t="s">
        <v>58</v>
      </c>
      <c r="O80" s="26" t="s">
        <v>58</v>
      </c>
      <c r="P80" s="27" t="s">
        <v>58</v>
      </c>
      <c r="Q80" s="26" t="s">
        <v>58</v>
      </c>
      <c r="R80" s="26" t="s">
        <v>58</v>
      </c>
      <c r="S80" s="18" t="s">
        <v>58</v>
      </c>
      <c r="T80" s="17">
        <v>2024</v>
      </c>
      <c r="U80" s="19">
        <v>34.04</v>
      </c>
      <c r="V80" s="19" t="s">
        <v>58</v>
      </c>
      <c r="W80" s="19" t="s">
        <v>58</v>
      </c>
      <c r="X80" s="22" t="s">
        <v>58</v>
      </c>
      <c r="Y80" s="28"/>
      <c r="Z80" s="159">
        <v>1</v>
      </c>
      <c r="AA80" s="28">
        <v>16</v>
      </c>
      <c r="AB80" s="20" t="s">
        <v>58</v>
      </c>
      <c r="AD80" s="22">
        <v>170</v>
      </c>
      <c r="AE80" s="36">
        <v>44409</v>
      </c>
      <c r="AF80" s="149" t="s">
        <v>79</v>
      </c>
      <c r="AG80" s="20">
        <v>22.155090969999996</v>
      </c>
      <c r="AH80" s="30" t="s">
        <v>58</v>
      </c>
      <c r="AI80" s="23">
        <v>44440</v>
      </c>
      <c r="AJ80" s="31" t="s">
        <v>58</v>
      </c>
      <c r="AK80" s="31" t="s">
        <v>58</v>
      </c>
      <c r="AL80" s="32" t="s">
        <v>58</v>
      </c>
      <c r="AM80" s="37"/>
      <c r="AN80" s="20" t="s">
        <v>58</v>
      </c>
      <c r="AO80" s="20" t="s">
        <v>58</v>
      </c>
      <c r="AP80" s="20" t="s">
        <v>58</v>
      </c>
      <c r="AQ80" s="163">
        <v>1</v>
      </c>
      <c r="AR80" s="20" t="s">
        <v>58</v>
      </c>
    </row>
    <row r="81" spans="1:44" ht="17.25" customHeight="1" x14ac:dyDescent="0.2">
      <c r="A81" s="25" t="s">
        <v>535</v>
      </c>
      <c r="B81" s="14" t="s">
        <v>41</v>
      </c>
      <c r="C81" s="14" t="s">
        <v>71</v>
      </c>
      <c r="D81" s="14" t="s">
        <v>72</v>
      </c>
      <c r="E81" s="15" t="s">
        <v>536</v>
      </c>
      <c r="F81" s="15" t="s">
        <v>537</v>
      </c>
      <c r="G81" s="14" t="s">
        <v>54</v>
      </c>
      <c r="H81" s="14" t="s">
        <v>387</v>
      </c>
      <c r="I81" s="14" t="s">
        <v>62</v>
      </c>
      <c r="J81" s="14" t="s">
        <v>63</v>
      </c>
      <c r="K81" s="16">
        <v>1</v>
      </c>
      <c r="L81" s="14" t="s">
        <v>58</v>
      </c>
      <c r="M81" s="44" t="s">
        <v>538</v>
      </c>
      <c r="N81" s="26" t="s">
        <v>54</v>
      </c>
      <c r="O81" s="26" t="s">
        <v>54</v>
      </c>
      <c r="P81" s="27" t="s">
        <v>54</v>
      </c>
      <c r="Q81" s="26" t="s">
        <v>58</v>
      </c>
      <c r="R81" s="26" t="s">
        <v>58</v>
      </c>
      <c r="S81" s="18" t="s">
        <v>54</v>
      </c>
      <c r="T81" s="17">
        <v>1986</v>
      </c>
      <c r="U81" s="19">
        <v>6.5</v>
      </c>
      <c r="V81" s="19">
        <v>25.773899999999998</v>
      </c>
      <c r="W81" s="19">
        <v>25.773899999999998</v>
      </c>
      <c r="X81" s="22" t="s">
        <v>58</v>
      </c>
      <c r="Y81" s="28">
        <v>40</v>
      </c>
      <c r="Z81" s="29">
        <v>5</v>
      </c>
      <c r="AA81" s="22">
        <v>29</v>
      </c>
      <c r="AB81" s="20" t="s">
        <v>58</v>
      </c>
      <c r="AC81" s="22" t="s">
        <v>58</v>
      </c>
      <c r="AD81" s="22">
        <v>686</v>
      </c>
      <c r="AE81" s="23">
        <v>43739</v>
      </c>
      <c r="AF81" s="149" t="s">
        <v>85</v>
      </c>
      <c r="AG81" s="20">
        <v>76.5</v>
      </c>
      <c r="AH81" s="30" t="s">
        <v>58</v>
      </c>
      <c r="AI81" s="23">
        <v>44561</v>
      </c>
      <c r="AJ81" s="31">
        <v>76.5</v>
      </c>
      <c r="AK81" s="31" t="s">
        <v>80</v>
      </c>
      <c r="AL81" s="32">
        <v>5.7499999999999989E-2</v>
      </c>
      <c r="AM81" s="32">
        <v>5.2301499257233604E-2</v>
      </c>
      <c r="AN81" s="20" t="s">
        <v>539</v>
      </c>
      <c r="AO81" s="20" t="s">
        <v>540</v>
      </c>
      <c r="AP81" s="20" t="s">
        <v>541</v>
      </c>
      <c r="AQ81" s="33">
        <v>0.92505208757696733</v>
      </c>
      <c r="AR81" s="20">
        <v>2.9889546471203019</v>
      </c>
    </row>
    <row r="82" spans="1:44" ht="17.25" customHeight="1" x14ac:dyDescent="0.2">
      <c r="A82" s="25" t="s">
        <v>542</v>
      </c>
      <c r="B82" s="14" t="s">
        <v>41</v>
      </c>
      <c r="C82" s="14" t="s">
        <v>71</v>
      </c>
      <c r="D82" s="14" t="s">
        <v>72</v>
      </c>
      <c r="E82" s="15" t="s">
        <v>543</v>
      </c>
      <c r="F82" s="15" t="s">
        <v>544</v>
      </c>
      <c r="G82" s="14" t="s">
        <v>54</v>
      </c>
      <c r="H82" s="153" t="s">
        <v>422</v>
      </c>
      <c r="I82" s="153" t="s">
        <v>62</v>
      </c>
      <c r="J82" s="14" t="s">
        <v>63</v>
      </c>
      <c r="K82" s="16">
        <v>0.51</v>
      </c>
      <c r="L82" s="14" t="s">
        <v>389</v>
      </c>
      <c r="M82" s="44" t="s">
        <v>56</v>
      </c>
      <c r="N82" s="26" t="s">
        <v>54</v>
      </c>
      <c r="O82" s="26" t="s">
        <v>54</v>
      </c>
      <c r="P82" s="27" t="s">
        <v>54</v>
      </c>
      <c r="Q82" s="26" t="s">
        <v>58</v>
      </c>
      <c r="R82" s="26" t="s">
        <v>58</v>
      </c>
      <c r="S82" s="18" t="s">
        <v>54</v>
      </c>
      <c r="T82" s="17">
        <v>1988</v>
      </c>
      <c r="U82" s="19">
        <v>2</v>
      </c>
      <c r="V82" s="19">
        <v>14.255000000000001</v>
      </c>
      <c r="W82" s="19">
        <v>7.2700500000000003</v>
      </c>
      <c r="X82" s="22" t="s">
        <v>54</v>
      </c>
      <c r="Y82" s="28">
        <v>71</v>
      </c>
      <c r="Z82" s="29">
        <v>5</v>
      </c>
      <c r="AA82" s="22">
        <v>12</v>
      </c>
      <c r="AB82" s="20">
        <v>1.2</v>
      </c>
      <c r="AC82" s="22">
        <v>44</v>
      </c>
      <c r="AD82" s="22">
        <v>270</v>
      </c>
      <c r="AE82" s="23">
        <v>40299</v>
      </c>
      <c r="AF82" s="149" t="s">
        <v>79</v>
      </c>
      <c r="AG82" s="20">
        <v>24.480000050000005</v>
      </c>
      <c r="AH82" s="30">
        <v>23.519999999999996</v>
      </c>
      <c r="AI82" s="23">
        <v>44561</v>
      </c>
      <c r="AJ82" s="31">
        <v>24.48</v>
      </c>
      <c r="AK82" s="31" t="s">
        <v>94</v>
      </c>
      <c r="AL82" s="32">
        <v>4.2500000000000003E-2</v>
      </c>
      <c r="AM82" s="32">
        <v>4.5069577343917908E-2</v>
      </c>
      <c r="AN82" s="20" t="s">
        <v>545</v>
      </c>
      <c r="AO82" s="20" t="s">
        <v>546</v>
      </c>
      <c r="AP82" s="20" t="s">
        <v>547</v>
      </c>
      <c r="AQ82" s="33">
        <v>1</v>
      </c>
      <c r="AR82" s="20">
        <v>2.6233704388695229</v>
      </c>
    </row>
    <row r="83" spans="1:44" ht="17.25" customHeight="1" x14ac:dyDescent="0.2">
      <c r="A83" s="25" t="s">
        <v>548</v>
      </c>
      <c r="B83" s="14" t="s">
        <v>41</v>
      </c>
      <c r="C83" s="14" t="s">
        <v>71</v>
      </c>
      <c r="D83" s="14" t="s">
        <v>72</v>
      </c>
      <c r="E83" s="15" t="s">
        <v>549</v>
      </c>
      <c r="F83" s="15" t="s">
        <v>550</v>
      </c>
      <c r="G83" s="14" t="s">
        <v>54</v>
      </c>
      <c r="H83" s="153" t="s">
        <v>422</v>
      </c>
      <c r="I83" s="153" t="s">
        <v>62</v>
      </c>
      <c r="J83" s="14" t="s">
        <v>63</v>
      </c>
      <c r="K83" s="16">
        <v>0.51</v>
      </c>
      <c r="L83" s="14" t="s">
        <v>389</v>
      </c>
      <c r="M83" s="44" t="s">
        <v>56</v>
      </c>
      <c r="N83" s="26" t="s">
        <v>54</v>
      </c>
      <c r="O83" s="26" t="s">
        <v>54</v>
      </c>
      <c r="P83" s="27" t="s">
        <v>54</v>
      </c>
      <c r="Q83" s="26" t="s">
        <v>58</v>
      </c>
      <c r="R83" s="26" t="s">
        <v>58</v>
      </c>
      <c r="S83" s="18" t="s">
        <v>54</v>
      </c>
      <c r="T83" s="17">
        <v>1969</v>
      </c>
      <c r="U83" s="19">
        <v>3.9</v>
      </c>
      <c r="V83" s="19">
        <v>17.276700000000002</v>
      </c>
      <c r="W83" s="19">
        <v>8.8111170000000012</v>
      </c>
      <c r="X83" s="22" t="s">
        <v>54</v>
      </c>
      <c r="Y83" s="28">
        <v>44</v>
      </c>
      <c r="Z83" s="29">
        <v>5</v>
      </c>
      <c r="AA83" s="22">
        <v>6</v>
      </c>
      <c r="AB83" s="20">
        <v>2.8763333333333332</v>
      </c>
      <c r="AC83" s="22">
        <v>35</v>
      </c>
      <c r="AD83" s="22">
        <v>290</v>
      </c>
      <c r="AE83" s="23">
        <v>35551</v>
      </c>
      <c r="AF83" s="149" t="s">
        <v>79</v>
      </c>
      <c r="AG83" s="20">
        <v>35.776500329999998</v>
      </c>
      <c r="AH83" s="30">
        <v>32.340000000000003</v>
      </c>
      <c r="AI83" s="23">
        <v>44561</v>
      </c>
      <c r="AJ83" s="31">
        <v>35.776499999999999</v>
      </c>
      <c r="AK83" s="31" t="s">
        <v>80</v>
      </c>
      <c r="AL83" s="32">
        <v>3.7499999999999999E-2</v>
      </c>
      <c r="AM83" s="32">
        <v>3.765353730280882E-2</v>
      </c>
      <c r="AN83" s="20" t="s">
        <v>551</v>
      </c>
      <c r="AO83" s="20" t="s">
        <v>552</v>
      </c>
      <c r="AP83" s="20" t="s">
        <v>553</v>
      </c>
      <c r="AQ83" s="33">
        <v>1</v>
      </c>
      <c r="AR83" s="20">
        <v>5.54478008009478</v>
      </c>
    </row>
    <row r="84" spans="1:44" ht="17.25" customHeight="1" x14ac:dyDescent="0.2">
      <c r="A84" s="152" t="s">
        <v>558</v>
      </c>
      <c r="B84" s="14" t="s">
        <v>41</v>
      </c>
      <c r="C84" s="14" t="s">
        <v>71</v>
      </c>
      <c r="D84" s="14" t="s">
        <v>72</v>
      </c>
      <c r="E84" s="15" t="s">
        <v>879</v>
      </c>
      <c r="F84" s="15" t="s">
        <v>879</v>
      </c>
      <c r="G84" s="14" t="s">
        <v>54</v>
      </c>
      <c r="H84" s="153" t="s">
        <v>387</v>
      </c>
      <c r="I84" s="153" t="s">
        <v>62</v>
      </c>
      <c r="J84" s="14" t="s">
        <v>63</v>
      </c>
      <c r="K84" s="16">
        <v>0.51</v>
      </c>
      <c r="L84" s="14" t="s">
        <v>389</v>
      </c>
      <c r="M84" s="44" t="s">
        <v>56</v>
      </c>
      <c r="N84" s="26" t="s">
        <v>54</v>
      </c>
      <c r="O84" s="26" t="s">
        <v>54</v>
      </c>
      <c r="P84" s="27" t="s">
        <v>54</v>
      </c>
      <c r="Q84" s="26" t="s">
        <v>58</v>
      </c>
      <c r="R84" s="26" t="s">
        <v>58</v>
      </c>
      <c r="S84" s="18" t="s">
        <v>54</v>
      </c>
      <c r="T84" s="17" t="s">
        <v>559</v>
      </c>
      <c r="U84" s="19">
        <v>10</v>
      </c>
      <c r="V84" s="19">
        <v>57.325900000000004</v>
      </c>
      <c r="W84" s="19">
        <v>29.236209000000002</v>
      </c>
      <c r="X84" s="22" t="s">
        <v>58</v>
      </c>
      <c r="Y84" s="28">
        <v>57</v>
      </c>
      <c r="Z84" s="29" t="s">
        <v>58</v>
      </c>
      <c r="AA84" s="22" t="s">
        <v>58</v>
      </c>
      <c r="AB84" s="20" t="s">
        <v>58</v>
      </c>
      <c r="AC84" s="22" t="s">
        <v>58</v>
      </c>
      <c r="AD84" s="22" t="s">
        <v>58</v>
      </c>
      <c r="AE84" s="23">
        <v>43356</v>
      </c>
      <c r="AF84" s="149" t="s">
        <v>79</v>
      </c>
      <c r="AG84" s="20">
        <v>142.0349999</v>
      </c>
      <c r="AH84" s="30">
        <v>136.465</v>
      </c>
      <c r="AI84" s="23">
        <v>44561</v>
      </c>
      <c r="AJ84" s="31">
        <v>142.035</v>
      </c>
      <c r="AK84" s="31" t="s">
        <v>94</v>
      </c>
      <c r="AL84" s="32">
        <v>3.5000000000000003E-2</v>
      </c>
      <c r="AM84" s="32">
        <v>3.1769990797650548E-2</v>
      </c>
      <c r="AN84" s="20" t="s">
        <v>560</v>
      </c>
      <c r="AO84" s="20" t="s">
        <v>561</v>
      </c>
      <c r="AP84" s="20" t="s">
        <v>562</v>
      </c>
      <c r="AQ84" s="33">
        <v>1</v>
      </c>
      <c r="AR84" s="20">
        <v>6.8066565520967037</v>
      </c>
    </row>
    <row r="85" spans="1:44" ht="17.25" customHeight="1" x14ac:dyDescent="0.2">
      <c r="A85" s="25" t="s">
        <v>554</v>
      </c>
      <c r="B85" s="14" t="s">
        <v>41</v>
      </c>
      <c r="C85" s="14" t="s">
        <v>71</v>
      </c>
      <c r="D85" s="14" t="s">
        <v>72</v>
      </c>
      <c r="E85" s="15" t="s">
        <v>555</v>
      </c>
      <c r="F85" s="15" t="s">
        <v>556</v>
      </c>
      <c r="G85" s="14" t="s">
        <v>54</v>
      </c>
      <c r="H85" s="153" t="s">
        <v>64</v>
      </c>
      <c r="I85" s="153" t="s">
        <v>62</v>
      </c>
      <c r="J85" s="14" t="s">
        <v>63</v>
      </c>
      <c r="K85" s="16">
        <v>1</v>
      </c>
      <c r="L85" s="14" t="s">
        <v>58</v>
      </c>
      <c r="M85" s="44" t="s">
        <v>56</v>
      </c>
      <c r="N85" s="26" t="s">
        <v>54</v>
      </c>
      <c r="O85" s="26" t="s">
        <v>54</v>
      </c>
      <c r="P85" s="27" t="s">
        <v>54</v>
      </c>
      <c r="Q85" s="26" t="s">
        <v>58</v>
      </c>
      <c r="R85" s="26" t="s">
        <v>58</v>
      </c>
      <c r="S85" s="18" t="s">
        <v>54</v>
      </c>
      <c r="T85" s="17">
        <v>1974</v>
      </c>
      <c r="U85" s="19">
        <v>2.5</v>
      </c>
      <c r="V85" s="19" t="s">
        <v>58</v>
      </c>
      <c r="W85" s="19" t="s">
        <v>58</v>
      </c>
      <c r="X85" s="22" t="s">
        <v>58</v>
      </c>
      <c r="Y85" s="28" t="s">
        <v>58</v>
      </c>
      <c r="Z85" s="29" t="s">
        <v>58</v>
      </c>
      <c r="AA85" s="22" t="s">
        <v>58</v>
      </c>
      <c r="AB85" s="20" t="s">
        <v>58</v>
      </c>
      <c r="AC85" s="22" t="s">
        <v>58</v>
      </c>
      <c r="AD85" s="22" t="s">
        <v>58</v>
      </c>
      <c r="AE85" s="23">
        <v>36708</v>
      </c>
      <c r="AF85" s="149" t="s">
        <v>557</v>
      </c>
      <c r="AG85" s="20" t="s">
        <v>58</v>
      </c>
      <c r="AH85" s="30" t="s">
        <v>58</v>
      </c>
      <c r="AI85" s="23" t="s">
        <v>58</v>
      </c>
      <c r="AJ85" s="31" t="s">
        <v>58</v>
      </c>
      <c r="AK85" s="31" t="s">
        <v>58</v>
      </c>
      <c r="AL85" s="32" t="s">
        <v>58</v>
      </c>
      <c r="AM85" s="32" t="s">
        <v>58</v>
      </c>
      <c r="AN85" s="20" t="s">
        <v>58</v>
      </c>
      <c r="AO85" s="20" t="s">
        <v>58</v>
      </c>
      <c r="AP85" s="20" t="s">
        <v>58</v>
      </c>
      <c r="AQ85" s="33" t="s">
        <v>58</v>
      </c>
      <c r="AR85" s="20" t="s">
        <v>58</v>
      </c>
    </row>
    <row r="86" spans="1:44" ht="17.25" customHeight="1" x14ac:dyDescent="0.2">
      <c r="A86" s="25" t="s">
        <v>568</v>
      </c>
      <c r="B86" s="14" t="s">
        <v>41</v>
      </c>
      <c r="C86" s="14" t="s">
        <v>229</v>
      </c>
      <c r="D86" s="14" t="s">
        <v>72</v>
      </c>
      <c r="E86" s="15" t="s">
        <v>569</v>
      </c>
      <c r="F86" s="15" t="s">
        <v>570</v>
      </c>
      <c r="G86" s="14" t="s">
        <v>54</v>
      </c>
      <c r="H86" s="153" t="s">
        <v>602</v>
      </c>
      <c r="I86" s="153" t="s">
        <v>388</v>
      </c>
      <c r="J86" s="14" t="s">
        <v>63</v>
      </c>
      <c r="K86" s="16">
        <v>0.51</v>
      </c>
      <c r="L86" s="14" t="s">
        <v>389</v>
      </c>
      <c r="M86" s="44" t="s">
        <v>571</v>
      </c>
      <c r="N86" s="26" t="s">
        <v>54</v>
      </c>
      <c r="O86" s="26" t="s">
        <v>54</v>
      </c>
      <c r="P86" s="27" t="s">
        <v>54</v>
      </c>
      <c r="Q86" s="26" t="s">
        <v>58</v>
      </c>
      <c r="R86" s="26" t="s">
        <v>58</v>
      </c>
      <c r="S86" s="18" t="s">
        <v>54</v>
      </c>
      <c r="T86" s="17">
        <v>1988</v>
      </c>
      <c r="U86" s="19">
        <v>3.5</v>
      </c>
      <c r="V86" s="19">
        <v>17.704000000000001</v>
      </c>
      <c r="W86" s="19">
        <v>9.0290400000000002</v>
      </c>
      <c r="X86" s="22" t="s">
        <v>54</v>
      </c>
      <c r="Y86" s="28">
        <v>51</v>
      </c>
      <c r="Z86" s="29">
        <v>5</v>
      </c>
      <c r="AA86" s="22">
        <v>3</v>
      </c>
      <c r="AB86" s="20">
        <v>5.9336666666666664</v>
      </c>
      <c r="AC86" s="22">
        <v>9</v>
      </c>
      <c r="AD86" s="22">
        <v>100</v>
      </c>
      <c r="AE86" s="23">
        <v>35582</v>
      </c>
      <c r="AF86" s="149" t="s">
        <v>85</v>
      </c>
      <c r="AG86" s="20">
        <v>14.178000099999997</v>
      </c>
      <c r="AH86" s="30">
        <v>13.621999999999998</v>
      </c>
      <c r="AI86" s="23">
        <v>44561</v>
      </c>
      <c r="AJ86" s="31">
        <v>14.177999999999999</v>
      </c>
      <c r="AK86" s="31" t="s">
        <v>80</v>
      </c>
      <c r="AL86" s="32">
        <v>5.5000000000000007E-2</v>
      </c>
      <c r="AM86" s="32">
        <v>5.7532309240740744E-2</v>
      </c>
      <c r="AN86" s="20" t="s">
        <v>572</v>
      </c>
      <c r="AO86" s="20" t="s">
        <v>573</v>
      </c>
      <c r="AP86" s="20" t="s">
        <v>574</v>
      </c>
      <c r="AQ86" s="33">
        <v>1</v>
      </c>
      <c r="AR86" s="20">
        <v>0.65557854182284292</v>
      </c>
    </row>
    <row r="87" spans="1:44" ht="17.25" customHeight="1" x14ac:dyDescent="0.2">
      <c r="A87" s="25" t="s">
        <v>888</v>
      </c>
      <c r="B87" s="14" t="s">
        <v>41</v>
      </c>
      <c r="C87" s="14" t="s">
        <v>229</v>
      </c>
      <c r="D87" s="14" t="s">
        <v>72</v>
      </c>
      <c r="E87" s="15" t="s">
        <v>795</v>
      </c>
      <c r="F87" s="15" t="s">
        <v>796</v>
      </c>
      <c r="G87" s="14" t="s">
        <v>58</v>
      </c>
      <c r="H87" s="153" t="s">
        <v>775</v>
      </c>
      <c r="I87" s="153" t="s">
        <v>62</v>
      </c>
      <c r="J87" s="14" t="s">
        <v>58</v>
      </c>
      <c r="K87" s="16">
        <v>1</v>
      </c>
      <c r="L87" s="14" t="s">
        <v>58</v>
      </c>
      <c r="M87" s="44" t="s">
        <v>797</v>
      </c>
      <c r="N87" s="26" t="s">
        <v>58</v>
      </c>
      <c r="O87" s="26" t="s">
        <v>58</v>
      </c>
      <c r="P87" s="27" t="s">
        <v>58</v>
      </c>
      <c r="Q87" s="26" t="s">
        <v>58</v>
      </c>
      <c r="R87" s="26" t="s">
        <v>58</v>
      </c>
      <c r="S87" s="18" t="s">
        <v>58</v>
      </c>
      <c r="T87" s="17">
        <v>2020</v>
      </c>
      <c r="U87" s="19" t="s">
        <v>58</v>
      </c>
      <c r="V87" s="19" t="s">
        <v>58</v>
      </c>
      <c r="W87" s="19" t="s">
        <v>58</v>
      </c>
      <c r="X87" s="22"/>
      <c r="Y87" s="28"/>
      <c r="Z87" s="29">
        <v>1</v>
      </c>
      <c r="AA87" s="22">
        <v>2</v>
      </c>
      <c r="AB87" s="20" t="s">
        <v>58</v>
      </c>
      <c r="AD87" s="22">
        <v>74</v>
      </c>
      <c r="AE87" s="36">
        <v>44531</v>
      </c>
      <c r="AF87" s="149" t="s">
        <v>85</v>
      </c>
      <c r="AG87" s="20">
        <v>50.814768000000001</v>
      </c>
      <c r="AH87" s="30" t="s">
        <v>58</v>
      </c>
      <c r="AI87" s="23" t="s">
        <v>58</v>
      </c>
      <c r="AJ87" s="31" t="s">
        <v>58</v>
      </c>
      <c r="AK87" s="31" t="s">
        <v>58</v>
      </c>
      <c r="AL87" s="32" t="s">
        <v>58</v>
      </c>
      <c r="AM87" s="32">
        <v>1.6145743300451508E-2</v>
      </c>
      <c r="AN87" s="20" t="s">
        <v>798</v>
      </c>
      <c r="AO87" s="20" t="s">
        <v>799</v>
      </c>
      <c r="AP87" s="20" t="s">
        <v>800</v>
      </c>
      <c r="AQ87" s="33">
        <v>1</v>
      </c>
      <c r="AR87" s="20">
        <v>7.4144883757869353</v>
      </c>
    </row>
    <row r="88" spans="1:44" ht="17.25" customHeight="1" x14ac:dyDescent="0.2">
      <c r="A88" s="25" t="s">
        <v>575</v>
      </c>
      <c r="B88" s="14" t="s">
        <v>41</v>
      </c>
      <c r="C88" s="14" t="s">
        <v>229</v>
      </c>
      <c r="D88" s="14" t="s">
        <v>72</v>
      </c>
      <c r="E88" s="15" t="s">
        <v>576</v>
      </c>
      <c r="F88" s="15" t="s">
        <v>577</v>
      </c>
      <c r="G88" s="14" t="s">
        <v>54</v>
      </c>
      <c r="H88" s="153" t="s">
        <v>602</v>
      </c>
      <c r="I88" s="153" t="s">
        <v>388</v>
      </c>
      <c r="J88" s="14" t="s">
        <v>63</v>
      </c>
      <c r="K88" s="16">
        <v>0.51</v>
      </c>
      <c r="L88" s="14" t="s">
        <v>389</v>
      </c>
      <c r="M88" s="44" t="s">
        <v>578</v>
      </c>
      <c r="N88" s="26" t="s">
        <v>54</v>
      </c>
      <c r="O88" s="26" t="s">
        <v>54</v>
      </c>
      <c r="P88" s="27" t="s">
        <v>54</v>
      </c>
      <c r="Q88" s="26" t="s">
        <v>58</v>
      </c>
      <c r="R88" s="26" t="s">
        <v>58</v>
      </c>
      <c r="S88" s="18" t="s">
        <v>54</v>
      </c>
      <c r="T88" s="17">
        <v>2006</v>
      </c>
      <c r="U88" s="19">
        <v>2.72</v>
      </c>
      <c r="V88" s="19">
        <v>13.315</v>
      </c>
      <c r="W88" s="19">
        <v>6.7906500000000003</v>
      </c>
      <c r="X88" s="22" t="s">
        <v>54</v>
      </c>
      <c r="Y88" s="28">
        <v>49</v>
      </c>
      <c r="Z88" s="29">
        <v>1</v>
      </c>
      <c r="AA88" s="22">
        <v>1</v>
      </c>
      <c r="AB88" s="20">
        <v>13.315</v>
      </c>
      <c r="AC88" s="22" t="s">
        <v>54</v>
      </c>
      <c r="AD88" s="22" t="s">
        <v>58</v>
      </c>
      <c r="AE88" s="23">
        <v>41275</v>
      </c>
      <c r="AF88" s="149" t="s">
        <v>85</v>
      </c>
      <c r="AG88" s="20">
        <v>17.084999950000004</v>
      </c>
      <c r="AH88" s="30">
        <v>16.414999999999999</v>
      </c>
      <c r="AI88" s="23">
        <v>44561</v>
      </c>
      <c r="AJ88" s="31">
        <v>17.085000000000001</v>
      </c>
      <c r="AK88" s="31" t="s">
        <v>80</v>
      </c>
      <c r="AL88" s="32">
        <v>4.7499999999999994E-2</v>
      </c>
      <c r="AM88" s="32">
        <v>5.8036789973292258E-2</v>
      </c>
      <c r="AN88" s="20" t="s">
        <v>462</v>
      </c>
      <c r="AO88" s="20" t="s">
        <v>58</v>
      </c>
      <c r="AP88" s="20" t="s">
        <v>58</v>
      </c>
      <c r="AQ88" s="33">
        <v>1</v>
      </c>
      <c r="AR88" s="20">
        <v>5.9999999999999991</v>
      </c>
    </row>
    <row r="89" spans="1:44" ht="17.25" customHeight="1" x14ac:dyDescent="0.2">
      <c r="A89" s="25" t="s">
        <v>791</v>
      </c>
      <c r="B89" s="14" t="s">
        <v>41</v>
      </c>
      <c r="C89" s="14" t="s">
        <v>229</v>
      </c>
      <c r="D89" s="14" t="s">
        <v>72</v>
      </c>
      <c r="E89" s="15" t="s">
        <v>792</v>
      </c>
      <c r="F89" s="15" t="s">
        <v>793</v>
      </c>
      <c r="G89" s="14" t="s">
        <v>58</v>
      </c>
      <c r="H89" s="153" t="s">
        <v>775</v>
      </c>
      <c r="I89" s="153" t="s">
        <v>62</v>
      </c>
      <c r="J89" s="14" t="s">
        <v>58</v>
      </c>
      <c r="K89" s="16">
        <v>1</v>
      </c>
      <c r="L89" s="14" t="s">
        <v>58</v>
      </c>
      <c r="M89" s="44" t="s">
        <v>59</v>
      </c>
      <c r="N89" s="26" t="s">
        <v>58</v>
      </c>
      <c r="O89" s="26" t="s">
        <v>58</v>
      </c>
      <c r="P89" s="27" t="s">
        <v>58</v>
      </c>
      <c r="Q89" s="26" t="s">
        <v>58</v>
      </c>
      <c r="R89" s="26" t="s">
        <v>58</v>
      </c>
      <c r="S89" s="18" t="s">
        <v>58</v>
      </c>
      <c r="T89" s="17">
        <v>2011</v>
      </c>
      <c r="U89" s="34">
        <v>0.9</v>
      </c>
      <c r="V89" s="34">
        <v>3.9383000000000004</v>
      </c>
      <c r="W89" s="34">
        <v>3.9383000000000004</v>
      </c>
      <c r="X89" s="28"/>
      <c r="Y89" s="28">
        <v>44</v>
      </c>
      <c r="Z89" s="29">
        <v>1</v>
      </c>
      <c r="AA89" s="22">
        <v>1</v>
      </c>
      <c r="AB89" s="20">
        <v>3.84</v>
      </c>
      <c r="AD89" s="22" t="s">
        <v>58</v>
      </c>
      <c r="AE89" s="23">
        <v>43405</v>
      </c>
      <c r="AF89" s="149" t="s">
        <v>85</v>
      </c>
      <c r="AG89" s="20">
        <v>10.999999999999998</v>
      </c>
      <c r="AH89" s="30" t="s">
        <v>58</v>
      </c>
      <c r="AI89" s="23">
        <v>44561</v>
      </c>
      <c r="AJ89" s="31">
        <v>11</v>
      </c>
      <c r="AK89" s="31" t="s">
        <v>118</v>
      </c>
      <c r="AL89" s="32">
        <v>5.5E-2</v>
      </c>
      <c r="AM89" s="32">
        <v>6.9997123401579681E-2</v>
      </c>
      <c r="AN89" s="20" t="s">
        <v>794</v>
      </c>
      <c r="AO89" s="20" t="s">
        <v>58</v>
      </c>
      <c r="AP89" s="20" t="s">
        <v>58</v>
      </c>
      <c r="AQ89" s="33">
        <v>1</v>
      </c>
      <c r="AR89" s="20">
        <v>1.0833333333333335</v>
      </c>
    </row>
    <row r="90" spans="1:44" ht="17.25" customHeight="1" x14ac:dyDescent="0.2">
      <c r="A90" s="25" t="s">
        <v>579</v>
      </c>
      <c r="B90" s="14" t="s">
        <v>41</v>
      </c>
      <c r="C90" s="14" t="s">
        <v>229</v>
      </c>
      <c r="D90" s="14" t="s">
        <v>72</v>
      </c>
      <c r="E90" s="15" t="s">
        <v>580</v>
      </c>
      <c r="F90" s="15" t="s">
        <v>581</v>
      </c>
      <c r="G90" s="14" t="s">
        <v>54</v>
      </c>
      <c r="H90" s="153" t="s">
        <v>67</v>
      </c>
      <c r="I90" s="153" t="s">
        <v>62</v>
      </c>
      <c r="J90" s="14" t="s">
        <v>63</v>
      </c>
      <c r="K90" s="16">
        <v>1</v>
      </c>
      <c r="L90" s="14" t="s">
        <v>58</v>
      </c>
      <c r="M90" s="44" t="s">
        <v>571</v>
      </c>
      <c r="N90" s="26" t="s">
        <v>54</v>
      </c>
      <c r="O90" s="26" t="s">
        <v>54</v>
      </c>
      <c r="P90" s="27" t="s">
        <v>54</v>
      </c>
      <c r="Q90" s="26" t="s">
        <v>58</v>
      </c>
      <c r="R90" s="26" t="s">
        <v>58</v>
      </c>
      <c r="S90" s="18" t="s">
        <v>54</v>
      </c>
      <c r="T90" s="17">
        <v>1988</v>
      </c>
      <c r="U90" s="34">
        <v>2.02</v>
      </c>
      <c r="V90" s="34">
        <v>11.97</v>
      </c>
      <c r="W90" s="34">
        <v>11.97</v>
      </c>
      <c r="X90" s="28" t="s">
        <v>54</v>
      </c>
      <c r="Y90" s="28">
        <v>59</v>
      </c>
      <c r="Z90" s="29">
        <v>1</v>
      </c>
      <c r="AA90" s="22">
        <v>7</v>
      </c>
      <c r="AB90" s="20">
        <v>1.7</v>
      </c>
      <c r="AC90" s="22">
        <v>28</v>
      </c>
      <c r="AD90" s="22">
        <v>180</v>
      </c>
      <c r="AE90" s="23">
        <v>42065</v>
      </c>
      <c r="AF90" s="149" t="s">
        <v>85</v>
      </c>
      <c r="AG90" s="20">
        <v>35.1</v>
      </c>
      <c r="AH90" s="30" t="s">
        <v>58</v>
      </c>
      <c r="AI90" s="23">
        <v>44561</v>
      </c>
      <c r="AJ90" s="31">
        <v>35.1</v>
      </c>
      <c r="AK90" s="31" t="s">
        <v>153</v>
      </c>
      <c r="AL90" s="32">
        <v>0.05</v>
      </c>
      <c r="AM90" s="32">
        <v>5.4970265241709129E-2</v>
      </c>
      <c r="AN90" s="20" t="s">
        <v>582</v>
      </c>
      <c r="AO90" s="20" t="s">
        <v>583</v>
      </c>
      <c r="AP90" s="20" t="s">
        <v>584</v>
      </c>
      <c r="AQ90" s="33">
        <v>1</v>
      </c>
      <c r="AR90" s="20">
        <v>2.4183787856545953</v>
      </c>
    </row>
    <row r="91" spans="1:44" ht="17.25" customHeight="1" x14ac:dyDescent="0.2">
      <c r="A91" s="25" t="s">
        <v>585</v>
      </c>
      <c r="B91" s="14" t="s">
        <v>41</v>
      </c>
      <c r="C91" s="14" t="s">
        <v>229</v>
      </c>
      <c r="D91" s="14" t="s">
        <v>72</v>
      </c>
      <c r="E91" s="15" t="s">
        <v>586</v>
      </c>
      <c r="F91" s="15" t="s">
        <v>587</v>
      </c>
      <c r="G91" s="14" t="s">
        <v>54</v>
      </c>
      <c r="H91" s="153" t="s">
        <v>588</v>
      </c>
      <c r="I91" s="153" t="s">
        <v>62</v>
      </c>
      <c r="J91" s="14" t="s">
        <v>63</v>
      </c>
      <c r="K91" s="16">
        <v>1</v>
      </c>
      <c r="L91" s="14" t="s">
        <v>58</v>
      </c>
      <c r="M91" s="44" t="s">
        <v>538</v>
      </c>
      <c r="N91" s="26" t="s">
        <v>54</v>
      </c>
      <c r="O91" s="26" t="s">
        <v>54</v>
      </c>
      <c r="P91" s="27" t="s">
        <v>54</v>
      </c>
      <c r="Q91" s="26" t="s">
        <v>58</v>
      </c>
      <c r="R91" s="26" t="s">
        <v>58</v>
      </c>
      <c r="S91" s="18" t="s">
        <v>54</v>
      </c>
      <c r="T91" s="17" t="s">
        <v>58</v>
      </c>
      <c r="U91" s="34">
        <v>6.7000000000000004E-2</v>
      </c>
      <c r="V91" s="34">
        <v>0.23900000000000002</v>
      </c>
      <c r="W91" s="34">
        <v>0.23900000000000002</v>
      </c>
      <c r="X91" s="28" t="s">
        <v>58</v>
      </c>
      <c r="Y91" s="28">
        <v>36</v>
      </c>
      <c r="Z91" s="29">
        <v>1</v>
      </c>
      <c r="AA91" s="22">
        <v>1</v>
      </c>
      <c r="AB91" s="20">
        <v>0.23</v>
      </c>
      <c r="AC91" s="22" t="s">
        <v>58</v>
      </c>
      <c r="AD91" s="22" t="s">
        <v>58</v>
      </c>
      <c r="AE91" s="23">
        <v>43678</v>
      </c>
      <c r="AF91" s="149" t="s">
        <v>85</v>
      </c>
      <c r="AG91" s="20">
        <v>3</v>
      </c>
      <c r="AH91" s="30" t="s">
        <v>58</v>
      </c>
      <c r="AI91" s="23">
        <v>44561</v>
      </c>
      <c r="AJ91" s="31">
        <v>3</v>
      </c>
      <c r="AK91" s="31" t="s">
        <v>589</v>
      </c>
      <c r="AL91" s="32" t="s">
        <v>58</v>
      </c>
      <c r="AM91" s="32">
        <v>-2.3631263528160331E-2</v>
      </c>
      <c r="AN91" s="20" t="s">
        <v>590</v>
      </c>
      <c r="AO91" s="20" t="s">
        <v>58</v>
      </c>
      <c r="AP91" s="20" t="s">
        <v>58</v>
      </c>
      <c r="AQ91" s="33">
        <v>1</v>
      </c>
      <c r="AR91" s="20">
        <v>5</v>
      </c>
    </row>
    <row r="92" spans="1:44" ht="17.25" customHeight="1" x14ac:dyDescent="0.2">
      <c r="A92" s="25" t="s">
        <v>591</v>
      </c>
      <c r="B92" s="14" t="s">
        <v>41</v>
      </c>
      <c r="C92" s="14" t="s">
        <v>229</v>
      </c>
      <c r="D92" s="14" t="s">
        <v>72</v>
      </c>
      <c r="E92" s="15" t="s">
        <v>592</v>
      </c>
      <c r="F92" s="15" t="s">
        <v>593</v>
      </c>
      <c r="G92" s="14" t="s">
        <v>54</v>
      </c>
      <c r="H92" s="153" t="s">
        <v>588</v>
      </c>
      <c r="I92" s="153" t="s">
        <v>388</v>
      </c>
      <c r="J92" s="14" t="s">
        <v>63</v>
      </c>
      <c r="K92" s="16">
        <v>1</v>
      </c>
      <c r="L92" s="14" t="s">
        <v>58</v>
      </c>
      <c r="M92" s="44" t="s">
        <v>107</v>
      </c>
      <c r="N92" s="26" t="s">
        <v>54</v>
      </c>
      <c r="O92" s="26" t="s">
        <v>54</v>
      </c>
      <c r="P92" s="27" t="s">
        <v>54</v>
      </c>
      <c r="Q92" s="26" t="s">
        <v>58</v>
      </c>
      <c r="R92" s="26" t="s">
        <v>58</v>
      </c>
      <c r="S92" s="18" t="s">
        <v>54</v>
      </c>
      <c r="T92" s="17" t="s">
        <v>594</v>
      </c>
      <c r="U92" s="34">
        <v>0.73129999999999995</v>
      </c>
      <c r="V92" s="34">
        <v>9.6050000000000004</v>
      </c>
      <c r="W92" s="34">
        <v>9.6050000000000004</v>
      </c>
      <c r="X92" s="28"/>
      <c r="Y92" s="28">
        <v>131</v>
      </c>
      <c r="Z92" s="29">
        <v>2</v>
      </c>
      <c r="AA92" s="22" t="s">
        <v>54</v>
      </c>
      <c r="AB92" s="20" t="s">
        <v>54</v>
      </c>
      <c r="AC92" s="22" t="s">
        <v>54</v>
      </c>
      <c r="AD92" s="22" t="s">
        <v>58</v>
      </c>
      <c r="AE92" s="23">
        <v>43295</v>
      </c>
      <c r="AF92" s="149" t="s">
        <v>85</v>
      </c>
      <c r="AG92" s="20">
        <v>101.5</v>
      </c>
      <c r="AH92" s="30" t="s">
        <v>58</v>
      </c>
      <c r="AI92" s="23">
        <v>44561</v>
      </c>
      <c r="AJ92" s="31">
        <v>101.5</v>
      </c>
      <c r="AK92" s="31" t="s">
        <v>589</v>
      </c>
      <c r="AL92" s="32">
        <v>0.06</v>
      </c>
      <c r="AM92" s="32">
        <v>5.7750127881667335E-2</v>
      </c>
      <c r="AN92" s="20" t="s">
        <v>595</v>
      </c>
      <c r="AO92" s="20" t="s">
        <v>58</v>
      </c>
      <c r="AP92" s="20" t="s">
        <v>58</v>
      </c>
      <c r="AQ92" s="33">
        <v>1</v>
      </c>
      <c r="AR92" s="20">
        <v>5</v>
      </c>
    </row>
    <row r="93" spans="1:44" ht="17.25" customHeight="1" x14ac:dyDescent="0.2">
      <c r="A93" s="25" t="s">
        <v>891</v>
      </c>
      <c r="B93" s="14" t="s">
        <v>41</v>
      </c>
      <c r="C93" s="14" t="s">
        <v>229</v>
      </c>
      <c r="D93" s="14" t="s">
        <v>72</v>
      </c>
      <c r="E93" s="15" t="s">
        <v>596</v>
      </c>
      <c r="F93" s="15" t="s">
        <v>597</v>
      </c>
      <c r="G93" s="14" t="s">
        <v>54</v>
      </c>
      <c r="H93" s="153" t="s">
        <v>67</v>
      </c>
      <c r="I93" s="153" t="s">
        <v>101</v>
      </c>
      <c r="J93" s="14" t="s">
        <v>63</v>
      </c>
      <c r="K93" s="16">
        <v>1</v>
      </c>
      <c r="L93" s="14" t="s">
        <v>58</v>
      </c>
      <c r="M93" s="44" t="s">
        <v>598</v>
      </c>
      <c r="N93" s="26" t="s">
        <v>54</v>
      </c>
      <c r="O93" s="26" t="s">
        <v>54</v>
      </c>
      <c r="P93" s="27" t="s">
        <v>54</v>
      </c>
      <c r="Q93" s="26" t="s">
        <v>58</v>
      </c>
      <c r="R93" s="26" t="s">
        <v>58</v>
      </c>
      <c r="S93" s="18" t="s">
        <v>54</v>
      </c>
      <c r="T93" s="17"/>
      <c r="U93" s="34">
        <v>12.25</v>
      </c>
      <c r="V93" s="34" t="s">
        <v>58</v>
      </c>
      <c r="W93" s="34" t="s">
        <v>58</v>
      </c>
      <c r="X93" s="28" t="s">
        <v>58</v>
      </c>
      <c r="Y93" s="28" t="s">
        <v>58</v>
      </c>
      <c r="Z93" s="29" t="s">
        <v>58</v>
      </c>
      <c r="AA93" s="22" t="s">
        <v>58</v>
      </c>
      <c r="AB93" s="20" t="s">
        <v>58</v>
      </c>
      <c r="AC93" s="22" t="s">
        <v>58</v>
      </c>
      <c r="AD93" s="22" t="s">
        <v>58</v>
      </c>
      <c r="AE93" s="23">
        <v>41995</v>
      </c>
      <c r="AF93" s="149" t="s">
        <v>85</v>
      </c>
      <c r="AG93" s="20">
        <v>23</v>
      </c>
      <c r="AH93" s="30" t="s">
        <v>58</v>
      </c>
      <c r="AI93" s="23">
        <v>44561</v>
      </c>
      <c r="AJ93" s="31">
        <v>23</v>
      </c>
      <c r="AK93" s="31" t="s">
        <v>153</v>
      </c>
      <c r="AL93" s="32" t="s">
        <v>58</v>
      </c>
      <c r="AM93" s="32"/>
      <c r="AN93" s="20" t="s">
        <v>58</v>
      </c>
      <c r="AO93" s="20" t="s">
        <v>58</v>
      </c>
      <c r="AP93" s="20" t="s">
        <v>58</v>
      </c>
      <c r="AQ93" s="33" t="s">
        <v>58</v>
      </c>
      <c r="AR93" s="20" t="s">
        <v>58</v>
      </c>
    </row>
    <row r="94" spans="1:44" ht="17.25" customHeight="1" x14ac:dyDescent="0.2">
      <c r="A94" s="25" t="s">
        <v>599</v>
      </c>
      <c r="B94" s="14" t="s">
        <v>41</v>
      </c>
      <c r="C94" s="14" t="s">
        <v>229</v>
      </c>
      <c r="D94" s="14" t="s">
        <v>72</v>
      </c>
      <c r="E94" s="15" t="s">
        <v>600</v>
      </c>
      <c r="F94" s="15" t="s">
        <v>601</v>
      </c>
      <c r="G94" s="14" t="s">
        <v>54</v>
      </c>
      <c r="H94" s="153" t="s">
        <v>602</v>
      </c>
      <c r="I94" s="153" t="s">
        <v>62</v>
      </c>
      <c r="J94" s="14" t="s">
        <v>63</v>
      </c>
      <c r="K94" s="16">
        <v>0.5</v>
      </c>
      <c r="L94" s="14" t="s">
        <v>497</v>
      </c>
      <c r="M94" s="44" t="s">
        <v>59</v>
      </c>
      <c r="N94" s="26" t="s">
        <v>54</v>
      </c>
      <c r="O94" s="26" t="s">
        <v>54</v>
      </c>
      <c r="P94" s="27" t="s">
        <v>54</v>
      </c>
      <c r="Q94" s="26" t="s">
        <v>58</v>
      </c>
      <c r="R94" s="26" t="s">
        <v>58</v>
      </c>
      <c r="S94" s="18" t="s">
        <v>54</v>
      </c>
      <c r="T94" s="17">
        <v>2016</v>
      </c>
      <c r="U94" s="34">
        <v>4.2779999999999996</v>
      </c>
      <c r="V94" s="34">
        <v>23.135999999999999</v>
      </c>
      <c r="W94" s="34">
        <v>11.568</v>
      </c>
      <c r="X94" s="28" t="s">
        <v>54</v>
      </c>
      <c r="Y94" s="28">
        <v>54</v>
      </c>
      <c r="Z94" s="29">
        <v>1</v>
      </c>
      <c r="AA94" s="22">
        <v>2</v>
      </c>
      <c r="AB94" s="20">
        <v>11.5</v>
      </c>
      <c r="AC94" s="22">
        <v>2</v>
      </c>
      <c r="AD94" s="22" t="s">
        <v>58</v>
      </c>
      <c r="AE94" s="23">
        <v>41852</v>
      </c>
      <c r="AF94" s="149" t="s">
        <v>79</v>
      </c>
      <c r="AG94" s="20">
        <v>25.100000120000001</v>
      </c>
      <c r="AH94" s="30">
        <v>25.099999999999998</v>
      </c>
      <c r="AI94" s="23">
        <v>44561</v>
      </c>
      <c r="AJ94" s="31">
        <v>25.099999999999998</v>
      </c>
      <c r="AK94" s="31" t="s">
        <v>94</v>
      </c>
      <c r="AL94" s="32">
        <v>4.7500000000000007E-2</v>
      </c>
      <c r="AM94" s="32">
        <v>4.9547301933249334E-2</v>
      </c>
      <c r="AN94" s="20" t="s">
        <v>603</v>
      </c>
      <c r="AO94" s="20" t="s">
        <v>604</v>
      </c>
      <c r="AP94" s="20" t="s">
        <v>58</v>
      </c>
      <c r="AQ94" s="33">
        <v>1</v>
      </c>
      <c r="AR94" s="20">
        <v>1.7971608897938858</v>
      </c>
    </row>
    <row r="95" spans="1:44" ht="17.25" customHeight="1" x14ac:dyDescent="0.2">
      <c r="A95" s="25" t="s">
        <v>887</v>
      </c>
      <c r="B95" s="14" t="s">
        <v>41</v>
      </c>
      <c r="C95" s="14" t="s">
        <v>229</v>
      </c>
      <c r="D95" s="14" t="s">
        <v>72</v>
      </c>
      <c r="E95" s="15" t="s">
        <v>801</v>
      </c>
      <c r="F95" s="15" t="s">
        <v>801</v>
      </c>
      <c r="G95" s="14" t="s">
        <v>58</v>
      </c>
      <c r="H95" s="153" t="s">
        <v>51</v>
      </c>
      <c r="I95" s="153" t="s">
        <v>62</v>
      </c>
      <c r="J95" s="14" t="s">
        <v>58</v>
      </c>
      <c r="K95" s="16">
        <v>0.51</v>
      </c>
      <c r="L95" s="14" t="s">
        <v>389</v>
      </c>
      <c r="M95" s="44" t="s">
        <v>802</v>
      </c>
      <c r="N95" s="26" t="s">
        <v>58</v>
      </c>
      <c r="O95" s="26" t="s">
        <v>58</v>
      </c>
      <c r="P95" s="27" t="s">
        <v>58</v>
      </c>
      <c r="Q95" s="26" t="s">
        <v>58</v>
      </c>
      <c r="R95" s="26" t="s">
        <v>58</v>
      </c>
      <c r="S95" s="18" t="s">
        <v>58</v>
      </c>
      <c r="T95" s="17">
        <v>1986</v>
      </c>
      <c r="U95" s="34">
        <v>46.2</v>
      </c>
      <c r="V95" s="34">
        <v>19.360099999999999</v>
      </c>
      <c r="W95" s="34">
        <v>9.8736510000000006</v>
      </c>
      <c r="X95" s="28"/>
      <c r="Y95" s="28">
        <v>4</v>
      </c>
      <c r="Z95" s="29">
        <v>4</v>
      </c>
      <c r="AA95" s="22">
        <v>1</v>
      </c>
      <c r="AB95" s="20" t="s">
        <v>58</v>
      </c>
      <c r="AD95" s="22">
        <v>80</v>
      </c>
      <c r="AE95" s="36">
        <v>44409</v>
      </c>
      <c r="AF95" s="149" t="s">
        <v>79</v>
      </c>
      <c r="AG95" s="20">
        <v>21.675000000000001</v>
      </c>
      <c r="AH95" s="30">
        <v>20.825000000000003</v>
      </c>
      <c r="AI95" s="23">
        <v>44561</v>
      </c>
      <c r="AJ95" s="31">
        <v>21.675000000000001</v>
      </c>
      <c r="AK95" s="31" t="s">
        <v>86</v>
      </c>
      <c r="AL95" s="32">
        <v>4.7499999999999994E-2</v>
      </c>
      <c r="AM95" s="32">
        <v>4.4006554152903762E-2</v>
      </c>
      <c r="AN95" s="20" t="s">
        <v>803</v>
      </c>
      <c r="AO95" s="20" t="s">
        <v>804</v>
      </c>
      <c r="AP95" s="20" t="s">
        <v>58</v>
      </c>
      <c r="AQ95" s="33">
        <v>1</v>
      </c>
      <c r="AR95" s="20">
        <v>10.123794707186349</v>
      </c>
    </row>
    <row r="96" spans="1:44" ht="17.25" customHeight="1" x14ac:dyDescent="0.2">
      <c r="A96" s="25" t="s">
        <v>782</v>
      </c>
      <c r="B96" s="14" t="s">
        <v>41</v>
      </c>
      <c r="C96" s="14" t="s">
        <v>229</v>
      </c>
      <c r="D96" s="14" t="s">
        <v>72</v>
      </c>
      <c r="E96" s="15" t="s">
        <v>783</v>
      </c>
      <c r="F96" s="15" t="s">
        <v>784</v>
      </c>
      <c r="G96" s="14" t="s">
        <v>58</v>
      </c>
      <c r="H96" s="153" t="s">
        <v>785</v>
      </c>
      <c r="I96" s="153" t="s">
        <v>62</v>
      </c>
      <c r="J96" s="14" t="s">
        <v>58</v>
      </c>
      <c r="K96" s="16">
        <v>1</v>
      </c>
      <c r="L96" s="14" t="s">
        <v>58</v>
      </c>
      <c r="M96" s="44" t="s">
        <v>52</v>
      </c>
      <c r="N96" s="26" t="s">
        <v>58</v>
      </c>
      <c r="O96" s="26" t="s">
        <v>58</v>
      </c>
      <c r="P96" s="27" t="s">
        <v>58</v>
      </c>
      <c r="Q96" s="26" t="s">
        <v>58</v>
      </c>
      <c r="R96" s="26" t="s">
        <v>58</v>
      </c>
      <c r="S96" s="18" t="s">
        <v>58</v>
      </c>
      <c r="T96" s="17">
        <v>2000</v>
      </c>
      <c r="U96" s="34">
        <v>2.1</v>
      </c>
      <c r="V96" s="34">
        <v>7.7933000000000003</v>
      </c>
      <c r="W96" s="34">
        <v>7.7933000000000003</v>
      </c>
      <c r="X96" s="28"/>
      <c r="Y96" s="28">
        <v>37</v>
      </c>
      <c r="Z96" s="29">
        <v>1</v>
      </c>
      <c r="AA96" s="22">
        <v>1</v>
      </c>
      <c r="AB96" s="20">
        <v>7.49</v>
      </c>
      <c r="AD96" s="22" t="s">
        <v>58</v>
      </c>
      <c r="AE96" s="23">
        <v>44307</v>
      </c>
      <c r="AF96" s="149" t="s">
        <v>85</v>
      </c>
      <c r="AG96" s="20">
        <v>31.499999999999996</v>
      </c>
      <c r="AH96" s="30" t="s">
        <v>58</v>
      </c>
      <c r="AI96" s="23">
        <v>44561</v>
      </c>
      <c r="AJ96" s="31">
        <v>31.5</v>
      </c>
      <c r="AK96" s="31" t="s">
        <v>118</v>
      </c>
      <c r="AL96" s="32">
        <v>5.2499999999999984E-2</v>
      </c>
      <c r="AM96" s="32">
        <v>6.196121032367273E-2</v>
      </c>
      <c r="AN96" s="20" t="s">
        <v>786</v>
      </c>
      <c r="AO96" s="20" t="s">
        <v>58</v>
      </c>
      <c r="AP96" s="20" t="s">
        <v>58</v>
      </c>
      <c r="AQ96" s="33">
        <v>1</v>
      </c>
      <c r="AR96" s="20">
        <v>2.3333333333333335</v>
      </c>
    </row>
    <row r="97" spans="1:44" ht="17.25" customHeight="1" x14ac:dyDescent="0.2">
      <c r="A97" s="25" t="s">
        <v>787</v>
      </c>
      <c r="B97" s="14" t="s">
        <v>41</v>
      </c>
      <c r="C97" s="14" t="s">
        <v>229</v>
      </c>
      <c r="D97" s="14" t="s">
        <v>72</v>
      </c>
      <c r="E97" s="15" t="s">
        <v>788</v>
      </c>
      <c r="F97" s="15" t="s">
        <v>789</v>
      </c>
      <c r="G97" s="14" t="s">
        <v>58</v>
      </c>
      <c r="H97" s="153" t="s">
        <v>785</v>
      </c>
      <c r="I97" s="153" t="s">
        <v>62</v>
      </c>
      <c r="J97" s="14" t="s">
        <v>58</v>
      </c>
      <c r="K97" s="16">
        <v>1</v>
      </c>
      <c r="L97" s="14" t="s">
        <v>58</v>
      </c>
      <c r="M97" s="44" t="s">
        <v>52</v>
      </c>
      <c r="N97" s="26" t="s">
        <v>58</v>
      </c>
      <c r="O97" s="26" t="s">
        <v>58</v>
      </c>
      <c r="P97" s="27" t="s">
        <v>58</v>
      </c>
      <c r="Q97" s="26" t="s">
        <v>58</v>
      </c>
      <c r="R97" s="26" t="s">
        <v>58</v>
      </c>
      <c r="S97" s="18" t="s">
        <v>58</v>
      </c>
      <c r="T97" s="17">
        <v>2008</v>
      </c>
      <c r="U97" s="19">
        <v>7.9</v>
      </c>
      <c r="V97" s="19">
        <v>4.8209999999999997</v>
      </c>
      <c r="W97" s="19">
        <v>4.8209999999999997</v>
      </c>
      <c r="X97" s="22"/>
      <c r="Y97" s="28">
        <v>6</v>
      </c>
      <c r="Z97" s="29">
        <v>1</v>
      </c>
      <c r="AA97" s="22">
        <v>1</v>
      </c>
      <c r="AB97" s="20">
        <v>4.82</v>
      </c>
      <c r="AD97" s="22" t="s">
        <v>58</v>
      </c>
      <c r="AE97" s="23">
        <v>44307</v>
      </c>
      <c r="AF97" s="149" t="s">
        <v>85</v>
      </c>
      <c r="AG97" s="20">
        <v>19.75</v>
      </c>
      <c r="AH97" s="30" t="s">
        <v>58</v>
      </c>
      <c r="AI97" s="23">
        <v>44561</v>
      </c>
      <c r="AJ97" s="31">
        <v>19.75</v>
      </c>
      <c r="AK97" s="31" t="s">
        <v>118</v>
      </c>
      <c r="AL97" s="32">
        <v>4.7499999999999994E-2</v>
      </c>
      <c r="AM97" s="32">
        <v>5.1449491546328101E-2</v>
      </c>
      <c r="AN97" s="20" t="s">
        <v>790</v>
      </c>
      <c r="AO97" s="20" t="s">
        <v>58</v>
      </c>
      <c r="AP97" s="20" t="s">
        <v>58</v>
      </c>
      <c r="AQ97" s="33">
        <v>1</v>
      </c>
      <c r="AR97" s="20">
        <v>10.083333333333334</v>
      </c>
    </row>
    <row r="98" spans="1:44" ht="17.25" customHeight="1" x14ac:dyDescent="0.2">
      <c r="A98" s="25" t="s">
        <v>605</v>
      </c>
      <c r="B98" s="14" t="s">
        <v>41</v>
      </c>
      <c r="C98" s="14" t="s">
        <v>229</v>
      </c>
      <c r="D98" s="14" t="s">
        <v>72</v>
      </c>
      <c r="E98" s="15" t="s">
        <v>606</v>
      </c>
      <c r="F98" s="15" t="s">
        <v>607</v>
      </c>
      <c r="G98" s="14" t="s">
        <v>54</v>
      </c>
      <c r="H98" s="153" t="s">
        <v>775</v>
      </c>
      <c r="I98" s="153" t="s">
        <v>62</v>
      </c>
      <c r="J98" s="14" t="s">
        <v>63</v>
      </c>
      <c r="K98" s="16">
        <v>0.51</v>
      </c>
      <c r="L98" s="14" t="s">
        <v>389</v>
      </c>
      <c r="M98" s="44" t="s">
        <v>608</v>
      </c>
      <c r="N98" s="26" t="s">
        <v>54</v>
      </c>
      <c r="O98" s="26" t="s">
        <v>54</v>
      </c>
      <c r="P98" s="27" t="s">
        <v>54</v>
      </c>
      <c r="Q98" s="26" t="s">
        <v>58</v>
      </c>
      <c r="R98" s="26" t="s">
        <v>58</v>
      </c>
      <c r="S98" s="18" t="s">
        <v>54</v>
      </c>
      <c r="T98" s="17">
        <v>2020</v>
      </c>
      <c r="U98" s="34" t="s">
        <v>54</v>
      </c>
      <c r="V98" s="19">
        <v>55.239000000000004</v>
      </c>
      <c r="W98" s="19">
        <v>28.171890000000001</v>
      </c>
      <c r="X98" s="22" t="s">
        <v>58</v>
      </c>
      <c r="Y98" s="28" t="s">
        <v>58</v>
      </c>
      <c r="Z98" s="29">
        <v>1</v>
      </c>
      <c r="AA98" s="22">
        <v>5</v>
      </c>
      <c r="AB98" s="20">
        <v>11.41</v>
      </c>
      <c r="AC98" s="22" t="s">
        <v>54</v>
      </c>
      <c r="AD98" s="22" t="s">
        <v>58</v>
      </c>
      <c r="AE98" s="23">
        <v>43617</v>
      </c>
      <c r="AF98" s="149" t="s">
        <v>79</v>
      </c>
      <c r="AG98" s="20">
        <v>68.849999969999999</v>
      </c>
      <c r="AH98" s="30">
        <v>66.150000000000006</v>
      </c>
      <c r="AI98" s="23">
        <v>44561</v>
      </c>
      <c r="AJ98" s="31">
        <v>68.849999999999994</v>
      </c>
      <c r="AK98" s="31" t="s">
        <v>86</v>
      </c>
      <c r="AL98" s="32">
        <v>4.2500000000000003E-2</v>
      </c>
      <c r="AM98" s="32">
        <v>2.7309335710652766E-2</v>
      </c>
      <c r="AN98" s="20" t="s">
        <v>609</v>
      </c>
      <c r="AO98" s="20" t="s">
        <v>610</v>
      </c>
      <c r="AP98" s="20" t="s">
        <v>527</v>
      </c>
      <c r="AQ98" s="33">
        <v>1</v>
      </c>
      <c r="AR98" s="20">
        <v>6.7364506300250442</v>
      </c>
    </row>
    <row r="99" spans="1:44" ht="17.25" customHeight="1" x14ac:dyDescent="0.2">
      <c r="A99" s="25" t="s">
        <v>773</v>
      </c>
      <c r="B99" s="14" t="s">
        <v>41</v>
      </c>
      <c r="C99" s="14" t="s">
        <v>229</v>
      </c>
      <c r="D99" s="14" t="s">
        <v>72</v>
      </c>
      <c r="E99" s="15" t="s">
        <v>774</v>
      </c>
      <c r="F99" s="15" t="s">
        <v>774</v>
      </c>
      <c r="G99" s="14" t="s">
        <v>58</v>
      </c>
      <c r="H99" s="153" t="s">
        <v>775</v>
      </c>
      <c r="I99" s="153" t="s">
        <v>62</v>
      </c>
      <c r="J99" s="14" t="s">
        <v>58</v>
      </c>
      <c r="K99" s="16">
        <v>0.51</v>
      </c>
      <c r="L99" s="14" t="s">
        <v>389</v>
      </c>
      <c r="M99" s="44" t="s">
        <v>776</v>
      </c>
      <c r="N99" s="26" t="s">
        <v>58</v>
      </c>
      <c r="O99" s="26" t="s">
        <v>58</v>
      </c>
      <c r="P99" s="27" t="s">
        <v>58</v>
      </c>
      <c r="Q99" s="26" t="s">
        <v>58</v>
      </c>
      <c r="R99" s="26" t="s">
        <v>58</v>
      </c>
      <c r="S99" s="18" t="s">
        <v>58</v>
      </c>
      <c r="T99" s="17">
        <v>1985</v>
      </c>
      <c r="U99" s="19" t="s">
        <v>58</v>
      </c>
      <c r="V99" s="19">
        <v>52.926000000000002</v>
      </c>
      <c r="W99" s="19">
        <v>26.992260000000002</v>
      </c>
      <c r="X99" s="22"/>
      <c r="Y99" s="28"/>
      <c r="Z99" s="29">
        <v>1</v>
      </c>
      <c r="AA99" s="22">
        <v>6</v>
      </c>
      <c r="AB99" s="20">
        <v>8.8260000000000005</v>
      </c>
      <c r="AD99" s="22" t="s">
        <v>58</v>
      </c>
      <c r="AE99" s="23">
        <v>44276</v>
      </c>
      <c r="AF99" s="149" t="s">
        <v>79</v>
      </c>
      <c r="AG99" s="20">
        <v>47.812499989999992</v>
      </c>
      <c r="AH99" s="30">
        <v>45.937500000000007</v>
      </c>
      <c r="AI99" s="23">
        <v>44561</v>
      </c>
      <c r="AJ99" s="31">
        <v>47.8125</v>
      </c>
      <c r="AK99" s="31" t="s">
        <v>80</v>
      </c>
      <c r="AL99" s="32">
        <v>0.05</v>
      </c>
      <c r="AM99" s="32">
        <v>4.834342518488275E-2</v>
      </c>
      <c r="AN99" s="20" t="s">
        <v>755</v>
      </c>
      <c r="AO99" s="20" t="s">
        <v>777</v>
      </c>
      <c r="AP99" s="20" t="s">
        <v>778</v>
      </c>
      <c r="AQ99" s="33">
        <v>1</v>
      </c>
      <c r="AR99" s="20">
        <v>2.6517742386540997</v>
      </c>
    </row>
    <row r="100" spans="1:44" ht="17.25" customHeight="1" x14ac:dyDescent="0.2">
      <c r="A100" s="25" t="s">
        <v>611</v>
      </c>
      <c r="B100" s="14" t="s">
        <v>41</v>
      </c>
      <c r="C100" s="14" t="s">
        <v>612</v>
      </c>
      <c r="D100" s="14" t="s">
        <v>72</v>
      </c>
      <c r="E100" s="15" t="s">
        <v>613</v>
      </c>
      <c r="F100" s="15" t="s">
        <v>614</v>
      </c>
      <c r="G100" s="14" t="s">
        <v>54</v>
      </c>
      <c r="H100" s="153" t="s">
        <v>68</v>
      </c>
      <c r="I100" s="153" t="s">
        <v>388</v>
      </c>
      <c r="J100" s="14" t="s">
        <v>63</v>
      </c>
      <c r="K100" s="16">
        <v>0.51</v>
      </c>
      <c r="L100" s="14" t="s">
        <v>389</v>
      </c>
      <c r="M100" s="44" t="s">
        <v>608</v>
      </c>
      <c r="N100" s="26" t="s">
        <v>54</v>
      </c>
      <c r="O100" s="26" t="s">
        <v>54</v>
      </c>
      <c r="P100" s="27" t="s">
        <v>54</v>
      </c>
      <c r="Q100" s="26" t="s">
        <v>58</v>
      </c>
      <c r="R100" s="26" t="s">
        <v>58</v>
      </c>
      <c r="S100" s="18" t="s">
        <v>54</v>
      </c>
      <c r="T100" s="17">
        <v>1970</v>
      </c>
      <c r="U100" s="19">
        <v>9.6999999999999993</v>
      </c>
      <c r="V100" s="19">
        <v>73.171199999999999</v>
      </c>
      <c r="W100" s="19">
        <v>37.317312000000001</v>
      </c>
      <c r="X100" s="22" t="s">
        <v>54</v>
      </c>
      <c r="Y100" s="28">
        <v>75</v>
      </c>
      <c r="Z100" s="29">
        <v>2</v>
      </c>
      <c r="AA100" s="22">
        <v>2</v>
      </c>
      <c r="AB100" s="20">
        <v>37.058700000000002</v>
      </c>
      <c r="AC100" s="22" t="s">
        <v>54</v>
      </c>
      <c r="AD100" s="22" t="s">
        <v>58</v>
      </c>
      <c r="AE100" s="23">
        <v>37591</v>
      </c>
      <c r="AF100" s="149" t="s">
        <v>79</v>
      </c>
      <c r="AG100" s="20">
        <v>16.319999970000001</v>
      </c>
      <c r="AH100" s="30">
        <v>15.679999999999998</v>
      </c>
      <c r="AI100" s="23">
        <v>44561</v>
      </c>
      <c r="AJ100" s="31">
        <v>16.32</v>
      </c>
      <c r="AK100" s="31" t="s">
        <v>80</v>
      </c>
      <c r="AL100" s="32">
        <v>9.7500000000000003E-2</v>
      </c>
      <c r="AM100" s="32">
        <v>9.8277041540488483E-2</v>
      </c>
      <c r="AN100" s="20" t="s">
        <v>615</v>
      </c>
      <c r="AO100" s="20" t="s">
        <v>616</v>
      </c>
      <c r="AP100" s="20" t="s">
        <v>617</v>
      </c>
      <c r="AQ100" s="33">
        <v>1</v>
      </c>
      <c r="AR100" s="20">
        <v>0.46832376677598869</v>
      </c>
    </row>
    <row r="101" spans="1:44" ht="17.25" customHeight="1" x14ac:dyDescent="0.2">
      <c r="A101" s="25" t="s">
        <v>618</v>
      </c>
      <c r="B101" s="14" t="s">
        <v>41</v>
      </c>
      <c r="C101" s="14" t="s">
        <v>272</v>
      </c>
      <c r="D101" s="14" t="s">
        <v>72</v>
      </c>
      <c r="E101" s="15" t="s">
        <v>619</v>
      </c>
      <c r="F101" s="15" t="s">
        <v>620</v>
      </c>
      <c r="G101" s="14" t="s">
        <v>54</v>
      </c>
      <c r="H101" s="14" t="s">
        <v>621</v>
      </c>
      <c r="I101" s="14" t="s">
        <v>388</v>
      </c>
      <c r="J101" s="14" t="s">
        <v>63</v>
      </c>
      <c r="K101" s="16">
        <v>0.51</v>
      </c>
      <c r="L101" s="14" t="s">
        <v>389</v>
      </c>
      <c r="M101" s="44" t="s">
        <v>60</v>
      </c>
      <c r="N101" s="26" t="s">
        <v>54</v>
      </c>
      <c r="O101" s="26" t="s">
        <v>54</v>
      </c>
      <c r="P101" s="27" t="s">
        <v>54</v>
      </c>
      <c r="Q101" s="26" t="s">
        <v>58</v>
      </c>
      <c r="R101" s="26" t="s">
        <v>58</v>
      </c>
      <c r="S101" s="18" t="s">
        <v>54</v>
      </c>
      <c r="T101" s="17">
        <v>1996</v>
      </c>
      <c r="U101" s="19">
        <v>8</v>
      </c>
      <c r="V101" s="19">
        <v>40.554000000000002</v>
      </c>
      <c r="W101" s="19">
        <v>20.682540000000003</v>
      </c>
      <c r="X101" s="22"/>
      <c r="Y101" s="28">
        <v>51</v>
      </c>
      <c r="Z101" s="29">
        <v>1</v>
      </c>
      <c r="AA101" s="22">
        <v>1</v>
      </c>
      <c r="AB101" s="20">
        <v>40.6</v>
      </c>
      <c r="AC101" s="22">
        <v>5</v>
      </c>
      <c r="AD101" s="22">
        <v>191</v>
      </c>
      <c r="AE101" s="23">
        <v>42917</v>
      </c>
      <c r="AF101" s="149" t="s">
        <v>85</v>
      </c>
      <c r="AG101" s="20">
        <v>40.800000059999995</v>
      </c>
      <c r="AH101" s="30">
        <v>39.200000000000003</v>
      </c>
      <c r="AI101" s="23">
        <v>44561</v>
      </c>
      <c r="AJ101" s="31">
        <v>40.799999999999997</v>
      </c>
      <c r="AK101" s="31" t="s">
        <v>94</v>
      </c>
      <c r="AL101" s="32">
        <v>3.9999999999999994E-2</v>
      </c>
      <c r="AM101" s="32">
        <v>4.5335857948833179E-2</v>
      </c>
      <c r="AN101" s="20" t="s">
        <v>622</v>
      </c>
      <c r="AO101" s="20" t="s">
        <v>58</v>
      </c>
      <c r="AP101" s="20" t="s">
        <v>58</v>
      </c>
      <c r="AQ101" s="33">
        <v>1</v>
      </c>
      <c r="AR101" s="20">
        <v>7.8333333333333321</v>
      </c>
    </row>
    <row r="102" spans="1:44" ht="17.25" customHeight="1" x14ac:dyDescent="0.2">
      <c r="A102" s="25" t="s">
        <v>623</v>
      </c>
      <c r="B102" s="14" t="s">
        <v>41</v>
      </c>
      <c r="C102" s="14" t="s">
        <v>272</v>
      </c>
      <c r="D102" s="14" t="s">
        <v>72</v>
      </c>
      <c r="E102" s="15" t="s">
        <v>624</v>
      </c>
      <c r="F102" s="15" t="s">
        <v>625</v>
      </c>
      <c r="G102" s="14" t="s">
        <v>54</v>
      </c>
      <c r="H102" s="14" t="s">
        <v>621</v>
      </c>
      <c r="I102" s="14" t="s">
        <v>388</v>
      </c>
      <c r="J102" s="14" t="s">
        <v>63</v>
      </c>
      <c r="K102" s="16">
        <v>0.51</v>
      </c>
      <c r="L102" s="14" t="s">
        <v>389</v>
      </c>
      <c r="M102" s="44" t="s">
        <v>60</v>
      </c>
      <c r="N102" s="26" t="s">
        <v>54</v>
      </c>
      <c r="O102" s="26" t="s">
        <v>54</v>
      </c>
      <c r="P102" s="27" t="s">
        <v>54</v>
      </c>
      <c r="Q102" s="26" t="s">
        <v>58</v>
      </c>
      <c r="R102" s="26" t="s">
        <v>58</v>
      </c>
      <c r="S102" s="18" t="s">
        <v>54</v>
      </c>
      <c r="T102" s="17">
        <v>1986</v>
      </c>
      <c r="U102" s="19">
        <v>3.6</v>
      </c>
      <c r="V102" s="19">
        <v>18.644000000000002</v>
      </c>
      <c r="W102" s="19">
        <v>9.508440000000002</v>
      </c>
      <c r="X102" s="22" t="s">
        <v>54</v>
      </c>
      <c r="Y102" s="28">
        <v>52</v>
      </c>
      <c r="Z102" s="29">
        <v>1</v>
      </c>
      <c r="AA102" s="22">
        <v>1</v>
      </c>
      <c r="AB102" s="20">
        <v>18.643999999999998</v>
      </c>
      <c r="AC102" s="22">
        <v>3</v>
      </c>
      <c r="AD102" s="22">
        <v>12</v>
      </c>
      <c r="AE102" s="23">
        <v>35612</v>
      </c>
      <c r="AF102" s="149" t="s">
        <v>85</v>
      </c>
      <c r="AG102" s="20">
        <v>16.31999991</v>
      </c>
      <c r="AH102" s="30">
        <v>15.679999999999998</v>
      </c>
      <c r="AI102" s="23">
        <v>44561</v>
      </c>
      <c r="AJ102" s="31">
        <v>16.32</v>
      </c>
      <c r="AK102" s="31" t="s">
        <v>80</v>
      </c>
      <c r="AL102" s="32">
        <v>4.7500000000000001E-2</v>
      </c>
      <c r="AM102" s="32">
        <v>4.7818522957573585E-2</v>
      </c>
      <c r="AN102" s="20" t="s">
        <v>626</v>
      </c>
      <c r="AO102" s="20" t="s">
        <v>58</v>
      </c>
      <c r="AP102" s="20" t="s">
        <v>58</v>
      </c>
      <c r="AQ102" s="33">
        <v>1</v>
      </c>
      <c r="AR102" s="20">
        <v>2.75</v>
      </c>
    </row>
    <row r="103" spans="1:44" ht="17.25" customHeight="1" x14ac:dyDescent="0.2">
      <c r="A103" s="25" t="s">
        <v>627</v>
      </c>
      <c r="B103" s="14" t="s">
        <v>41</v>
      </c>
      <c r="C103" s="14" t="s">
        <v>272</v>
      </c>
      <c r="D103" s="14" t="s">
        <v>72</v>
      </c>
      <c r="E103" s="15" t="s">
        <v>628</v>
      </c>
      <c r="F103" s="15" t="s">
        <v>629</v>
      </c>
      <c r="G103" s="14" t="s">
        <v>54</v>
      </c>
      <c r="H103" s="14" t="s">
        <v>621</v>
      </c>
      <c r="I103" s="14" t="s">
        <v>62</v>
      </c>
      <c r="J103" s="14" t="s">
        <v>63</v>
      </c>
      <c r="K103" s="16">
        <v>0.51</v>
      </c>
      <c r="L103" s="14" t="s">
        <v>389</v>
      </c>
      <c r="M103" s="44" t="s">
        <v>630</v>
      </c>
      <c r="N103" s="26" t="s">
        <v>54</v>
      </c>
      <c r="O103" s="26" t="s">
        <v>54</v>
      </c>
      <c r="P103" s="27" t="s">
        <v>54</v>
      </c>
      <c r="Q103" s="26" t="s">
        <v>58</v>
      </c>
      <c r="R103" s="26" t="s">
        <v>58</v>
      </c>
      <c r="S103" s="18" t="s">
        <v>54</v>
      </c>
      <c r="T103" s="17">
        <v>2001</v>
      </c>
      <c r="U103" s="19">
        <v>16.149999999999999</v>
      </c>
      <c r="V103" s="19">
        <v>78.650800000000004</v>
      </c>
      <c r="W103" s="19">
        <v>40.111908</v>
      </c>
      <c r="X103" s="22" t="s">
        <v>54</v>
      </c>
      <c r="Y103" s="28">
        <v>49</v>
      </c>
      <c r="Z103" s="29">
        <v>7</v>
      </c>
      <c r="AA103" s="22">
        <v>7</v>
      </c>
      <c r="AB103" s="20">
        <v>11.362485714285713</v>
      </c>
      <c r="AC103" s="22">
        <v>9</v>
      </c>
      <c r="AD103" s="22">
        <v>191</v>
      </c>
      <c r="AE103" s="23">
        <v>38009</v>
      </c>
      <c r="AF103" s="149" t="s">
        <v>85</v>
      </c>
      <c r="AG103" s="20">
        <v>76.193999980000001</v>
      </c>
      <c r="AH103" s="30">
        <v>75.239499999999992</v>
      </c>
      <c r="AI103" s="23">
        <v>44561</v>
      </c>
      <c r="AJ103" s="31">
        <v>76.194000000000003</v>
      </c>
      <c r="AK103" s="31" t="s">
        <v>80</v>
      </c>
      <c r="AL103" s="32">
        <v>4.284973226238286E-2</v>
      </c>
      <c r="AM103" s="32">
        <v>4.4005830207875317E-2</v>
      </c>
      <c r="AN103" s="20" t="s">
        <v>493</v>
      </c>
      <c r="AO103" s="20" t="s">
        <v>631</v>
      </c>
      <c r="AP103" s="20" t="s">
        <v>632</v>
      </c>
      <c r="AQ103" s="33">
        <v>1</v>
      </c>
      <c r="AR103" s="20">
        <v>4.3088139796169971</v>
      </c>
    </row>
    <row r="104" spans="1:44" ht="17.25" customHeight="1" x14ac:dyDescent="0.2">
      <c r="A104" s="25" t="s">
        <v>633</v>
      </c>
      <c r="B104" s="14" t="s">
        <v>41</v>
      </c>
      <c r="C104" s="14" t="s">
        <v>272</v>
      </c>
      <c r="D104" s="14" t="s">
        <v>72</v>
      </c>
      <c r="E104" s="15" t="s">
        <v>634</v>
      </c>
      <c r="F104" s="15" t="s">
        <v>635</v>
      </c>
      <c r="G104" s="14" t="s">
        <v>54</v>
      </c>
      <c r="H104" s="14" t="s">
        <v>621</v>
      </c>
      <c r="I104" s="14" t="s">
        <v>388</v>
      </c>
      <c r="J104" s="14" t="s">
        <v>63</v>
      </c>
      <c r="K104" s="16">
        <v>0.51</v>
      </c>
      <c r="L104" s="14" t="s">
        <v>389</v>
      </c>
      <c r="M104" s="44" t="s">
        <v>60</v>
      </c>
      <c r="N104" s="26" t="s">
        <v>54</v>
      </c>
      <c r="O104" s="26" t="s">
        <v>54</v>
      </c>
      <c r="P104" s="27" t="s">
        <v>54</v>
      </c>
      <c r="Q104" s="26" t="s">
        <v>58</v>
      </c>
      <c r="R104" s="26" t="s">
        <v>58</v>
      </c>
      <c r="S104" s="18" t="s">
        <v>54</v>
      </c>
      <c r="T104" s="17">
        <v>1990</v>
      </c>
      <c r="U104" s="19">
        <v>7.4</v>
      </c>
      <c r="V104" s="19">
        <v>52.978000000000002</v>
      </c>
      <c r="W104" s="19">
        <v>27.01878</v>
      </c>
      <c r="X104" s="22" t="s">
        <v>54</v>
      </c>
      <c r="Y104" s="28">
        <v>72</v>
      </c>
      <c r="Z104" s="29">
        <v>2</v>
      </c>
      <c r="AA104" s="22">
        <v>2</v>
      </c>
      <c r="AB104" s="20">
        <v>25.999550000000003</v>
      </c>
      <c r="AC104" s="22">
        <v>3</v>
      </c>
      <c r="AD104" s="22">
        <v>275</v>
      </c>
      <c r="AE104" s="23">
        <v>35278</v>
      </c>
      <c r="AF104" s="149" t="s">
        <v>85</v>
      </c>
      <c r="AG104" s="20">
        <v>44.624999769999995</v>
      </c>
      <c r="AH104" s="30">
        <v>42.875</v>
      </c>
      <c r="AI104" s="23">
        <v>44561</v>
      </c>
      <c r="AJ104" s="31">
        <v>44.625</v>
      </c>
      <c r="AK104" s="31" t="s">
        <v>94</v>
      </c>
      <c r="AL104" s="32">
        <v>4.4999999999999998E-2</v>
      </c>
      <c r="AM104" s="32">
        <v>4.848119788386708E-2</v>
      </c>
      <c r="AN104" s="20" t="s">
        <v>636</v>
      </c>
      <c r="AO104" s="20" t="s">
        <v>637</v>
      </c>
      <c r="AP104" s="20" t="s">
        <v>58</v>
      </c>
      <c r="AQ104" s="33">
        <v>1</v>
      </c>
      <c r="AR104" s="20">
        <v>5.3005149311472923</v>
      </c>
    </row>
    <row r="105" spans="1:44" ht="17.25" customHeight="1" x14ac:dyDescent="0.2">
      <c r="A105" s="25" t="s">
        <v>638</v>
      </c>
      <c r="B105" s="14" t="s">
        <v>41</v>
      </c>
      <c r="C105" s="14" t="s">
        <v>272</v>
      </c>
      <c r="D105" s="14" t="s">
        <v>72</v>
      </c>
      <c r="E105" s="15" t="s">
        <v>639</v>
      </c>
      <c r="F105" s="15" t="s">
        <v>640</v>
      </c>
      <c r="G105" s="14" t="s">
        <v>54</v>
      </c>
      <c r="H105" s="14" t="s">
        <v>641</v>
      </c>
      <c r="I105" s="14" t="s">
        <v>388</v>
      </c>
      <c r="J105" s="14" t="s">
        <v>63</v>
      </c>
      <c r="K105" s="16">
        <v>0.51</v>
      </c>
      <c r="L105" s="14" t="s">
        <v>389</v>
      </c>
      <c r="M105" s="44" t="s">
        <v>57</v>
      </c>
      <c r="N105" s="26" t="s">
        <v>54</v>
      </c>
      <c r="O105" s="26" t="s">
        <v>54</v>
      </c>
      <c r="P105" s="27" t="s">
        <v>54</v>
      </c>
      <c r="Q105" s="26" t="s">
        <v>58</v>
      </c>
      <c r="R105" s="26" t="s">
        <v>58</v>
      </c>
      <c r="S105" s="18" t="s">
        <v>54</v>
      </c>
      <c r="T105" s="17">
        <v>1985</v>
      </c>
      <c r="U105" s="19">
        <v>24.6</v>
      </c>
      <c r="V105" s="19">
        <v>117.294</v>
      </c>
      <c r="W105" s="19">
        <v>59.819940000000003</v>
      </c>
      <c r="X105" s="22" t="s">
        <v>54</v>
      </c>
      <c r="Y105" s="28">
        <v>48</v>
      </c>
      <c r="Z105" s="29">
        <v>4</v>
      </c>
      <c r="AA105" s="22">
        <v>4</v>
      </c>
      <c r="AB105" s="20">
        <v>29.323499999999999</v>
      </c>
      <c r="AC105" s="22">
        <v>1</v>
      </c>
      <c r="AD105" s="22">
        <v>122</v>
      </c>
      <c r="AE105" s="23">
        <v>37621</v>
      </c>
      <c r="AF105" s="149" t="s">
        <v>85</v>
      </c>
      <c r="AG105" s="20">
        <v>27.030000019999999</v>
      </c>
      <c r="AH105" s="30">
        <v>25.97</v>
      </c>
      <c r="AI105" s="23">
        <v>44561</v>
      </c>
      <c r="AJ105" s="31">
        <v>27.029999999999998</v>
      </c>
      <c r="AK105" s="31" t="s">
        <v>80</v>
      </c>
      <c r="AL105" s="32">
        <v>7.7499999999999986E-2</v>
      </c>
      <c r="AM105" s="32">
        <v>0.13024708147267039</v>
      </c>
      <c r="AN105" s="20" t="s">
        <v>642</v>
      </c>
      <c r="AO105" s="20" t="s">
        <v>58</v>
      </c>
      <c r="AP105" s="20" t="s">
        <v>58</v>
      </c>
      <c r="AQ105" s="33">
        <v>1</v>
      </c>
      <c r="AR105" s="20">
        <v>1.5</v>
      </c>
    </row>
    <row r="106" spans="1:44" ht="17.25" customHeight="1" x14ac:dyDescent="0.2">
      <c r="A106" s="25" t="s">
        <v>768</v>
      </c>
      <c r="B106" s="14" t="s">
        <v>41</v>
      </c>
      <c r="C106" s="14" t="s">
        <v>272</v>
      </c>
      <c r="D106" s="14" t="s">
        <v>72</v>
      </c>
      <c r="E106" s="15" t="s">
        <v>769</v>
      </c>
      <c r="F106" s="15" t="s">
        <v>769</v>
      </c>
      <c r="G106" s="14" t="s">
        <v>54</v>
      </c>
      <c r="H106" s="14" t="s">
        <v>770</v>
      </c>
      <c r="I106" s="14" t="s">
        <v>388</v>
      </c>
      <c r="J106" s="14" t="s">
        <v>63</v>
      </c>
      <c r="K106" s="16">
        <v>0.51</v>
      </c>
      <c r="L106" s="14" t="s">
        <v>389</v>
      </c>
      <c r="M106" s="44" t="s">
        <v>58</v>
      </c>
      <c r="N106" s="26" t="s">
        <v>58</v>
      </c>
      <c r="O106" s="26" t="s">
        <v>58</v>
      </c>
      <c r="P106" s="27" t="s">
        <v>58</v>
      </c>
      <c r="Q106" s="26" t="s">
        <v>58</v>
      </c>
      <c r="R106" s="26" t="s">
        <v>58</v>
      </c>
      <c r="S106" s="18" t="s">
        <v>58</v>
      </c>
      <c r="T106" s="17">
        <v>2021</v>
      </c>
      <c r="U106" s="19">
        <v>8.7690999999999999</v>
      </c>
      <c r="V106" s="19">
        <v>51.594999999999999</v>
      </c>
      <c r="W106" s="19">
        <v>26.31345</v>
      </c>
      <c r="X106" s="22" t="s">
        <v>58</v>
      </c>
      <c r="Y106" s="28">
        <v>59</v>
      </c>
      <c r="Z106" s="29">
        <v>1</v>
      </c>
      <c r="AA106" s="22" t="s">
        <v>58</v>
      </c>
      <c r="AB106" s="20" t="s">
        <v>58</v>
      </c>
      <c r="AD106" s="22">
        <v>188</v>
      </c>
      <c r="AE106" s="23" t="s">
        <v>771</v>
      </c>
      <c r="AF106" s="149" t="s">
        <v>79</v>
      </c>
      <c r="AG106" s="20">
        <v>48.654000019999991</v>
      </c>
      <c r="AH106" s="30">
        <v>46.745999999999995</v>
      </c>
      <c r="AI106" s="23">
        <v>44561</v>
      </c>
      <c r="AJ106" s="31">
        <v>48.653999999999996</v>
      </c>
      <c r="AK106" s="31" t="s">
        <v>118</v>
      </c>
      <c r="AL106" s="32">
        <v>0.04</v>
      </c>
      <c r="AM106" s="32">
        <v>4.0321077167756868E-2</v>
      </c>
      <c r="AN106" s="20" t="s">
        <v>772</v>
      </c>
      <c r="AO106" s="20" t="s">
        <v>58</v>
      </c>
      <c r="AP106" s="20" t="s">
        <v>58</v>
      </c>
      <c r="AQ106" s="33">
        <v>1</v>
      </c>
      <c r="AR106" s="20">
        <v>9.5833333333333339</v>
      </c>
    </row>
    <row r="107" spans="1:44" ht="17.25" customHeight="1" x14ac:dyDescent="0.2">
      <c r="A107" s="25" t="s">
        <v>779</v>
      </c>
      <c r="B107" s="14" t="s">
        <v>41</v>
      </c>
      <c r="C107" s="14" t="s">
        <v>272</v>
      </c>
      <c r="D107" s="14" t="s">
        <v>72</v>
      </c>
      <c r="E107" s="15" t="s">
        <v>780</v>
      </c>
      <c r="F107" s="15" t="s">
        <v>780</v>
      </c>
      <c r="G107" s="14" t="s">
        <v>58</v>
      </c>
      <c r="H107" s="14" t="s">
        <v>781</v>
      </c>
      <c r="I107" s="14" t="s">
        <v>62</v>
      </c>
      <c r="J107" s="14" t="s">
        <v>58</v>
      </c>
      <c r="K107" s="16">
        <v>0.51</v>
      </c>
      <c r="L107" s="14" t="s">
        <v>389</v>
      </c>
      <c r="M107" s="44" t="s">
        <v>58</v>
      </c>
      <c r="N107" s="26" t="s">
        <v>58</v>
      </c>
      <c r="O107" s="26" t="s">
        <v>58</v>
      </c>
      <c r="P107" s="27" t="s">
        <v>58</v>
      </c>
      <c r="Q107" s="26" t="s">
        <v>58</v>
      </c>
      <c r="R107" s="26" t="s">
        <v>58</v>
      </c>
      <c r="S107" s="18" t="s">
        <v>58</v>
      </c>
      <c r="T107" s="17" t="s">
        <v>559</v>
      </c>
      <c r="U107" s="19" t="s">
        <v>58</v>
      </c>
      <c r="V107" s="19" t="s">
        <v>58</v>
      </c>
      <c r="W107" s="19" t="s">
        <v>58</v>
      </c>
      <c r="X107" s="22"/>
      <c r="Y107" s="28" t="s">
        <v>58</v>
      </c>
      <c r="Z107" s="29" t="s">
        <v>58</v>
      </c>
      <c r="AA107" s="22" t="s">
        <v>58</v>
      </c>
      <c r="AB107" s="20" t="s">
        <v>58</v>
      </c>
      <c r="AD107" s="22" t="s">
        <v>58</v>
      </c>
      <c r="AE107" s="23">
        <v>44256</v>
      </c>
      <c r="AF107" s="149" t="s">
        <v>79</v>
      </c>
      <c r="AG107" s="20">
        <v>10.862999989999999</v>
      </c>
      <c r="AH107" s="30">
        <v>10.436999999999998</v>
      </c>
      <c r="AI107" s="23">
        <v>44561</v>
      </c>
      <c r="AJ107" s="31">
        <v>10.863</v>
      </c>
      <c r="AK107" s="31" t="s">
        <v>118</v>
      </c>
      <c r="AL107" s="32">
        <v>5.2499999999999998E-2</v>
      </c>
      <c r="AM107" s="32" t="s">
        <v>58</v>
      </c>
      <c r="AN107" s="20" t="s">
        <v>58</v>
      </c>
      <c r="AO107" s="20" t="s">
        <v>58</v>
      </c>
      <c r="AP107" s="20" t="s">
        <v>58</v>
      </c>
      <c r="AQ107" s="33" t="s">
        <v>58</v>
      </c>
      <c r="AR107" s="20" t="s">
        <v>58</v>
      </c>
    </row>
    <row r="108" spans="1:44" ht="17.25" customHeight="1" x14ac:dyDescent="0.2">
      <c r="A108" s="25" t="s">
        <v>725</v>
      </c>
      <c r="B108" s="14" t="s">
        <v>41</v>
      </c>
      <c r="C108" s="14" t="s">
        <v>272</v>
      </c>
      <c r="D108" s="14" t="s">
        <v>72</v>
      </c>
      <c r="E108" s="15" t="s">
        <v>726</v>
      </c>
      <c r="F108" s="15" t="s">
        <v>726</v>
      </c>
      <c r="G108" s="14" t="s">
        <v>54</v>
      </c>
      <c r="H108" s="14" t="s">
        <v>621</v>
      </c>
      <c r="I108" s="14" t="s">
        <v>377</v>
      </c>
      <c r="J108" s="14" t="s">
        <v>63</v>
      </c>
      <c r="K108" s="16">
        <v>1</v>
      </c>
      <c r="L108" s="14" t="s">
        <v>58</v>
      </c>
      <c r="M108" s="44" t="s">
        <v>727</v>
      </c>
      <c r="N108" s="26" t="s">
        <v>728</v>
      </c>
      <c r="O108" s="26" t="s">
        <v>728</v>
      </c>
      <c r="P108" s="27" t="s">
        <v>729</v>
      </c>
      <c r="Q108" s="26" t="s">
        <v>78</v>
      </c>
      <c r="R108" s="26" t="s">
        <v>78</v>
      </c>
      <c r="S108" s="18" t="s">
        <v>54</v>
      </c>
      <c r="T108" s="17">
        <v>1980</v>
      </c>
      <c r="U108" s="19">
        <v>19.600000000000001</v>
      </c>
      <c r="V108" s="19">
        <v>84.637100000000004</v>
      </c>
      <c r="W108" s="19">
        <v>84.637100000000004</v>
      </c>
      <c r="X108" s="22" t="s">
        <v>54</v>
      </c>
      <c r="Y108" s="28">
        <v>43</v>
      </c>
      <c r="Z108" s="29">
        <v>29</v>
      </c>
      <c r="AA108" s="22">
        <v>119</v>
      </c>
      <c r="AB108" s="20">
        <v>0.72260252100840328</v>
      </c>
      <c r="AC108" s="22">
        <v>25</v>
      </c>
      <c r="AD108" s="22">
        <v>1240</v>
      </c>
      <c r="AE108" s="23">
        <v>35339</v>
      </c>
      <c r="AF108" s="149" t="s">
        <v>85</v>
      </c>
      <c r="AG108" s="20">
        <v>277.30000000000007</v>
      </c>
      <c r="AH108" s="30" t="s">
        <v>58</v>
      </c>
      <c r="AI108" s="23">
        <v>44561</v>
      </c>
      <c r="AJ108" s="31">
        <v>277.3</v>
      </c>
      <c r="AK108" s="31" t="s">
        <v>94</v>
      </c>
      <c r="AL108" s="32">
        <v>5.7599999999999998E-2</v>
      </c>
      <c r="AM108" s="32">
        <v>5.518670711325132E-2</v>
      </c>
      <c r="AN108" s="20" t="s">
        <v>730</v>
      </c>
      <c r="AO108" s="20" t="s">
        <v>731</v>
      </c>
      <c r="AP108" s="20" t="s">
        <v>732</v>
      </c>
      <c r="AQ108" s="33">
        <v>0.97581320721054965</v>
      </c>
      <c r="AR108" s="20">
        <v>2.5410166277386645</v>
      </c>
    </row>
    <row r="109" spans="1:44" ht="17.25" customHeight="1" x14ac:dyDescent="0.2">
      <c r="A109" s="25" t="s">
        <v>756</v>
      </c>
      <c r="B109" s="14" t="s">
        <v>41</v>
      </c>
      <c r="C109" s="14" t="s">
        <v>272</v>
      </c>
      <c r="D109" s="14" t="s">
        <v>72</v>
      </c>
      <c r="E109" s="15" t="s">
        <v>757</v>
      </c>
      <c r="F109" s="15" t="s">
        <v>758</v>
      </c>
      <c r="G109" s="14" t="s">
        <v>58</v>
      </c>
      <c r="H109" s="14" t="s">
        <v>739</v>
      </c>
      <c r="I109" s="14" t="s">
        <v>62</v>
      </c>
      <c r="J109" s="14" t="s">
        <v>63</v>
      </c>
      <c r="K109" s="16">
        <v>0.255</v>
      </c>
      <c r="L109" s="14" t="s">
        <v>735</v>
      </c>
      <c r="M109" s="44" t="s">
        <v>538</v>
      </c>
      <c r="N109" s="26" t="s">
        <v>58</v>
      </c>
      <c r="O109" s="26" t="s">
        <v>58</v>
      </c>
      <c r="P109" s="27" t="s">
        <v>58</v>
      </c>
      <c r="Q109" s="26" t="s">
        <v>58</v>
      </c>
      <c r="R109" s="26" t="s">
        <v>58</v>
      </c>
      <c r="S109" s="18" t="s">
        <v>58</v>
      </c>
      <c r="T109" s="17">
        <v>2022</v>
      </c>
      <c r="U109" s="19" t="s">
        <v>58</v>
      </c>
      <c r="V109" s="19" t="s">
        <v>58</v>
      </c>
      <c r="W109" s="19" t="s">
        <v>58</v>
      </c>
      <c r="X109" s="22" t="s">
        <v>58</v>
      </c>
      <c r="Y109" s="28"/>
      <c r="Z109" s="29">
        <v>1</v>
      </c>
      <c r="AA109" s="22">
        <v>1</v>
      </c>
      <c r="AB109" s="20" t="s">
        <v>58</v>
      </c>
      <c r="AD109" s="22">
        <v>124</v>
      </c>
      <c r="AE109" s="23">
        <v>43435</v>
      </c>
      <c r="AF109" s="149" t="s">
        <v>79</v>
      </c>
      <c r="AG109" s="20">
        <v>7.6499999999999995</v>
      </c>
      <c r="AH109" s="30">
        <v>22.349999999999998</v>
      </c>
      <c r="AI109" s="23">
        <v>44561</v>
      </c>
      <c r="AJ109" s="31">
        <v>7.6499999999999995</v>
      </c>
      <c r="AK109" s="31" t="s">
        <v>118</v>
      </c>
      <c r="AL109" s="32">
        <v>3.5000000000000003E-2</v>
      </c>
      <c r="AM109" s="32">
        <v>-1.4999400000000009E-11</v>
      </c>
      <c r="AN109" s="20" t="s">
        <v>759</v>
      </c>
      <c r="AO109" s="20" t="s">
        <v>58</v>
      </c>
      <c r="AP109" s="20" t="s">
        <v>58</v>
      </c>
      <c r="AQ109" s="33">
        <v>1</v>
      </c>
      <c r="AR109" s="20">
        <v>11.25</v>
      </c>
    </row>
    <row r="110" spans="1:44" ht="17.25" customHeight="1" x14ac:dyDescent="0.2">
      <c r="A110" s="25" t="s">
        <v>736</v>
      </c>
      <c r="B110" s="14" t="s">
        <v>41</v>
      </c>
      <c r="C110" s="14" t="s">
        <v>272</v>
      </c>
      <c r="D110" s="14" t="s">
        <v>72</v>
      </c>
      <c r="E110" s="15" t="s">
        <v>737</v>
      </c>
      <c r="F110" s="15" t="s">
        <v>738</v>
      </c>
      <c r="G110" s="14" t="s">
        <v>58</v>
      </c>
      <c r="H110" s="14" t="s">
        <v>739</v>
      </c>
      <c r="I110" s="14" t="s">
        <v>62</v>
      </c>
      <c r="J110" s="14" t="s">
        <v>63</v>
      </c>
      <c r="K110" s="16">
        <v>0.255</v>
      </c>
      <c r="L110" s="14" t="s">
        <v>735</v>
      </c>
      <c r="M110" s="44" t="s">
        <v>538</v>
      </c>
      <c r="N110" s="26" t="s">
        <v>58</v>
      </c>
      <c r="O110" s="26" t="s">
        <v>58</v>
      </c>
      <c r="P110" s="27" t="s">
        <v>58</v>
      </c>
      <c r="Q110" s="26" t="s">
        <v>58</v>
      </c>
      <c r="R110" s="26" t="s">
        <v>58</v>
      </c>
      <c r="S110" s="18" t="s">
        <v>58</v>
      </c>
      <c r="T110" s="17" t="s">
        <v>559</v>
      </c>
      <c r="U110" s="19" t="s">
        <v>58</v>
      </c>
      <c r="V110" s="19">
        <v>35.407000000000004</v>
      </c>
      <c r="W110" s="19">
        <v>9.0287850000000009</v>
      </c>
      <c r="X110" s="22" t="s">
        <v>58</v>
      </c>
      <c r="Y110" s="28" t="s">
        <v>58</v>
      </c>
      <c r="Z110" s="29">
        <v>1</v>
      </c>
      <c r="AA110" s="22" t="s">
        <v>58</v>
      </c>
      <c r="AB110" s="20" t="s">
        <v>58</v>
      </c>
      <c r="AC110" s="22" t="s">
        <v>58</v>
      </c>
      <c r="AD110" s="22" t="s">
        <v>58</v>
      </c>
      <c r="AE110" s="36">
        <v>43435</v>
      </c>
      <c r="AF110" s="149" t="s">
        <v>79</v>
      </c>
      <c r="AG110" s="20">
        <v>21.420000020000003</v>
      </c>
      <c r="AH110" s="30">
        <v>62.580000000000005</v>
      </c>
      <c r="AI110" s="23">
        <v>44561</v>
      </c>
      <c r="AJ110" s="31">
        <v>21.419999999999998</v>
      </c>
      <c r="AK110" s="31" t="s">
        <v>118</v>
      </c>
      <c r="AL110" s="32">
        <v>3.6249999999999991E-2</v>
      </c>
      <c r="AM110" s="32">
        <v>3.637947433081154E-2</v>
      </c>
      <c r="AN110" s="20" t="s">
        <v>740</v>
      </c>
      <c r="AO110" s="20" t="s">
        <v>58</v>
      </c>
      <c r="AP110" s="20" t="s">
        <v>58</v>
      </c>
      <c r="AQ110" s="33">
        <v>1</v>
      </c>
      <c r="AR110" s="20">
        <v>8.9166666666666661</v>
      </c>
    </row>
    <row r="111" spans="1:44" ht="17.25" customHeight="1" x14ac:dyDescent="0.2">
      <c r="A111" s="25" t="s">
        <v>741</v>
      </c>
      <c r="B111" s="14" t="s">
        <v>41</v>
      </c>
      <c r="C111" s="14" t="s">
        <v>272</v>
      </c>
      <c r="D111" s="14" t="s">
        <v>72</v>
      </c>
      <c r="E111" s="15" t="s">
        <v>742</v>
      </c>
      <c r="F111" s="15" t="s">
        <v>743</v>
      </c>
      <c r="G111" s="14" t="s">
        <v>58</v>
      </c>
      <c r="H111" s="14" t="s">
        <v>739</v>
      </c>
      <c r="I111" s="14" t="s">
        <v>62</v>
      </c>
      <c r="J111" s="14" t="s">
        <v>63</v>
      </c>
      <c r="K111" s="16">
        <v>0.255</v>
      </c>
      <c r="L111" s="14" t="s">
        <v>735</v>
      </c>
      <c r="M111" s="44" t="s">
        <v>538</v>
      </c>
      <c r="N111" s="26" t="s">
        <v>58</v>
      </c>
      <c r="O111" s="26" t="s">
        <v>58</v>
      </c>
      <c r="P111" s="27" t="s">
        <v>58</v>
      </c>
      <c r="Q111" s="26" t="s">
        <v>58</v>
      </c>
      <c r="R111" s="26" t="s">
        <v>58</v>
      </c>
      <c r="S111" s="18" t="s">
        <v>58</v>
      </c>
      <c r="T111" s="17" t="s">
        <v>559</v>
      </c>
      <c r="U111" s="19" t="s">
        <v>58</v>
      </c>
      <c r="V111" s="19">
        <v>43.429000000000002</v>
      </c>
      <c r="W111" s="19">
        <v>11.074395000000001</v>
      </c>
      <c r="X111" s="22" t="s">
        <v>58</v>
      </c>
      <c r="Y111" s="28" t="s">
        <v>58</v>
      </c>
      <c r="Z111" s="29">
        <v>1</v>
      </c>
      <c r="AA111" s="22" t="s">
        <v>58</v>
      </c>
      <c r="AB111" s="20" t="s">
        <v>58</v>
      </c>
      <c r="AC111" s="22" t="s">
        <v>58</v>
      </c>
      <c r="AD111" s="22" t="s">
        <v>58</v>
      </c>
      <c r="AE111" s="36">
        <v>43435</v>
      </c>
      <c r="AF111" s="149" t="s">
        <v>79</v>
      </c>
      <c r="AG111" s="20">
        <v>30.855000039999993</v>
      </c>
      <c r="AH111" s="30">
        <v>90.144999999999996</v>
      </c>
      <c r="AI111" s="23">
        <v>44561</v>
      </c>
      <c r="AJ111" s="31">
        <v>30.854999999999997</v>
      </c>
      <c r="AK111" s="31" t="s">
        <v>118</v>
      </c>
      <c r="AL111" s="32">
        <v>3.7499999999999999E-2</v>
      </c>
      <c r="AM111" s="32">
        <v>3.6904133730977208E-2</v>
      </c>
      <c r="AN111" s="20" t="s">
        <v>499</v>
      </c>
      <c r="AO111" s="20" t="s">
        <v>716</v>
      </c>
      <c r="AP111" s="20" t="s">
        <v>58</v>
      </c>
      <c r="AQ111" s="33">
        <v>1</v>
      </c>
      <c r="AR111" s="20">
        <v>6.4166666666666679</v>
      </c>
    </row>
    <row r="112" spans="1:44" ht="17.25" customHeight="1" x14ac:dyDescent="0.2">
      <c r="A112" s="25" t="s">
        <v>748</v>
      </c>
      <c r="B112" s="14" t="s">
        <v>41</v>
      </c>
      <c r="C112" s="14" t="s">
        <v>272</v>
      </c>
      <c r="D112" s="14" t="s">
        <v>72</v>
      </c>
      <c r="E112" s="15" t="s">
        <v>749</v>
      </c>
      <c r="F112" s="15" t="s">
        <v>750</v>
      </c>
      <c r="G112" s="14" t="s">
        <v>58</v>
      </c>
      <c r="H112" s="14" t="s">
        <v>739</v>
      </c>
      <c r="I112" s="14" t="s">
        <v>62</v>
      </c>
      <c r="J112" s="14" t="s">
        <v>63</v>
      </c>
      <c r="K112" s="16">
        <v>0.255</v>
      </c>
      <c r="L112" s="14" t="s">
        <v>735</v>
      </c>
      <c r="M112" s="44" t="s">
        <v>538</v>
      </c>
      <c r="N112" s="26" t="s">
        <v>58</v>
      </c>
      <c r="O112" s="26" t="s">
        <v>58</v>
      </c>
      <c r="P112" s="27" t="s">
        <v>58</v>
      </c>
      <c r="Q112" s="26" t="s">
        <v>58</v>
      </c>
      <c r="R112" s="26" t="s">
        <v>58</v>
      </c>
      <c r="S112" s="18" t="s">
        <v>58</v>
      </c>
      <c r="T112" s="17">
        <v>2021</v>
      </c>
      <c r="U112" s="19" t="s">
        <v>58</v>
      </c>
      <c r="V112" s="19" t="s">
        <v>58</v>
      </c>
      <c r="W112" s="19" t="s">
        <v>58</v>
      </c>
      <c r="X112" s="22" t="s">
        <v>58</v>
      </c>
      <c r="Y112" s="28"/>
      <c r="Z112" s="29">
        <v>1</v>
      </c>
      <c r="AA112" s="22">
        <v>1</v>
      </c>
      <c r="AB112" s="20" t="s">
        <v>58</v>
      </c>
      <c r="AD112" s="22">
        <v>58</v>
      </c>
      <c r="AE112" s="23">
        <v>43435</v>
      </c>
      <c r="AF112" s="149" t="s">
        <v>79</v>
      </c>
      <c r="AG112" s="20">
        <v>8.478749989999999</v>
      </c>
      <c r="AH112" s="30">
        <v>24.790648259999998</v>
      </c>
      <c r="AI112" s="23">
        <v>44561</v>
      </c>
      <c r="AJ112" s="31">
        <v>8.4787499999999998</v>
      </c>
      <c r="AK112" s="31" t="s">
        <v>118</v>
      </c>
      <c r="AL112" s="32">
        <v>3.500000000000001E-2</v>
      </c>
      <c r="AM112" s="32">
        <v>4.9102556448889959E-2</v>
      </c>
      <c r="AN112" s="20" t="s">
        <v>751</v>
      </c>
      <c r="AO112" s="20" t="s">
        <v>58</v>
      </c>
      <c r="AP112" s="20" t="s">
        <v>58</v>
      </c>
      <c r="AQ112" s="33">
        <v>1</v>
      </c>
      <c r="AR112" s="20">
        <v>10</v>
      </c>
    </row>
    <row r="113" spans="1:44" ht="17.25" customHeight="1" x14ac:dyDescent="0.2">
      <c r="A113" s="25" t="s">
        <v>752</v>
      </c>
      <c r="B113" s="14" t="s">
        <v>41</v>
      </c>
      <c r="C113" s="14" t="s">
        <v>272</v>
      </c>
      <c r="D113" s="14" t="s">
        <v>72</v>
      </c>
      <c r="E113" s="15" t="s">
        <v>753</v>
      </c>
      <c r="F113" s="15" t="s">
        <v>754</v>
      </c>
      <c r="G113" s="14" t="s">
        <v>58</v>
      </c>
      <c r="H113" s="14" t="s">
        <v>739</v>
      </c>
      <c r="I113" s="14" t="s">
        <v>62</v>
      </c>
      <c r="J113" s="14" t="s">
        <v>63</v>
      </c>
      <c r="K113" s="16">
        <v>0.255</v>
      </c>
      <c r="L113" s="14" t="s">
        <v>735</v>
      </c>
      <c r="M113" s="44" t="s">
        <v>538</v>
      </c>
      <c r="N113" s="26" t="s">
        <v>58</v>
      </c>
      <c r="O113" s="26" t="s">
        <v>58</v>
      </c>
      <c r="P113" s="27" t="s">
        <v>58</v>
      </c>
      <c r="Q113" s="26" t="s">
        <v>58</v>
      </c>
      <c r="R113" s="26" t="s">
        <v>58</v>
      </c>
      <c r="S113" s="18" t="s">
        <v>58</v>
      </c>
      <c r="T113" s="17">
        <v>2022</v>
      </c>
      <c r="U113" s="19" t="s">
        <v>58</v>
      </c>
      <c r="V113" s="19" t="s">
        <v>58</v>
      </c>
      <c r="W113" s="19" t="s">
        <v>58</v>
      </c>
      <c r="X113" s="22" t="s">
        <v>58</v>
      </c>
      <c r="Y113" s="28"/>
      <c r="Z113" s="29">
        <v>1</v>
      </c>
      <c r="AA113" s="22">
        <v>1</v>
      </c>
      <c r="AB113" s="20" t="s">
        <v>58</v>
      </c>
      <c r="AD113" s="22">
        <v>256</v>
      </c>
      <c r="AE113" s="23">
        <v>43435</v>
      </c>
      <c r="AF113" s="149" t="s">
        <v>79</v>
      </c>
      <c r="AG113" s="20">
        <v>16.47300001</v>
      </c>
      <c r="AH113" s="30">
        <v>48.156076380000002</v>
      </c>
      <c r="AI113" s="23">
        <v>44561</v>
      </c>
      <c r="AJ113" s="31">
        <v>16.472999999999999</v>
      </c>
      <c r="AK113" s="31" t="s">
        <v>118</v>
      </c>
      <c r="AL113" s="32">
        <v>3.6299999999999999E-2</v>
      </c>
      <c r="AM113" s="32">
        <v>5.1417470981959895E-2</v>
      </c>
      <c r="AN113" s="20" t="s">
        <v>755</v>
      </c>
      <c r="AO113" s="20" t="s">
        <v>58</v>
      </c>
      <c r="AP113" s="20" t="s">
        <v>58</v>
      </c>
      <c r="AQ113" s="33">
        <v>1</v>
      </c>
      <c r="AR113" s="20">
        <v>10.166666666666666</v>
      </c>
    </row>
    <row r="114" spans="1:44" ht="17.25" customHeight="1" x14ac:dyDescent="0.2">
      <c r="A114" s="25" t="s">
        <v>760</v>
      </c>
      <c r="B114" s="14" t="s">
        <v>41</v>
      </c>
      <c r="C114" s="14" t="s">
        <v>272</v>
      </c>
      <c r="D114" s="14" t="s">
        <v>72</v>
      </c>
      <c r="E114" s="15" t="s">
        <v>761</v>
      </c>
      <c r="F114" s="15" t="s">
        <v>762</v>
      </c>
      <c r="G114" s="14" t="s">
        <v>58</v>
      </c>
      <c r="H114" s="14" t="s">
        <v>739</v>
      </c>
      <c r="I114" s="14" t="s">
        <v>62</v>
      </c>
      <c r="J114" s="14" t="s">
        <v>63</v>
      </c>
      <c r="K114" s="16">
        <v>0.255</v>
      </c>
      <c r="L114" s="14" t="s">
        <v>735</v>
      </c>
      <c r="M114" s="44" t="s">
        <v>538</v>
      </c>
      <c r="N114" s="26" t="s">
        <v>58</v>
      </c>
      <c r="O114" s="26" t="s">
        <v>58</v>
      </c>
      <c r="P114" s="27" t="s">
        <v>58</v>
      </c>
      <c r="Q114" s="26" t="s">
        <v>58</v>
      </c>
      <c r="R114" s="26" t="s">
        <v>58</v>
      </c>
      <c r="S114" s="18" t="s">
        <v>58</v>
      </c>
      <c r="T114" s="17">
        <v>2022</v>
      </c>
      <c r="U114" s="19" t="s">
        <v>58</v>
      </c>
      <c r="V114" s="19" t="s">
        <v>58</v>
      </c>
      <c r="W114" s="19" t="s">
        <v>58</v>
      </c>
      <c r="X114" s="22" t="s">
        <v>58</v>
      </c>
      <c r="Y114" s="28"/>
      <c r="Z114" s="29">
        <v>1</v>
      </c>
      <c r="AA114" s="22">
        <v>1</v>
      </c>
      <c r="AB114" s="20" t="s">
        <v>58</v>
      </c>
      <c r="AD114" s="22">
        <v>377</v>
      </c>
      <c r="AE114" s="23">
        <v>43435</v>
      </c>
      <c r="AF114" s="149" t="s">
        <v>79</v>
      </c>
      <c r="AG114" s="20">
        <v>7.2675000000000001</v>
      </c>
      <c r="AH114" s="30">
        <v>21.252250479999997</v>
      </c>
      <c r="AI114" s="23">
        <v>44561</v>
      </c>
      <c r="AJ114" s="31">
        <v>7.2675000000000001</v>
      </c>
      <c r="AK114" s="31" t="s">
        <v>118</v>
      </c>
      <c r="AL114" s="32">
        <v>3.6249999999999998E-2</v>
      </c>
      <c r="AM114" s="32">
        <v>-1.5788842105263164E-11</v>
      </c>
      <c r="AN114" s="20" t="s">
        <v>763</v>
      </c>
      <c r="AO114" s="20" t="s">
        <v>58</v>
      </c>
      <c r="AP114" s="20" t="s">
        <v>58</v>
      </c>
      <c r="AQ114" s="33">
        <v>1</v>
      </c>
      <c r="AR114" s="20">
        <v>8</v>
      </c>
    </row>
    <row r="115" spans="1:44" ht="17.25" customHeight="1" x14ac:dyDescent="0.2">
      <c r="A115" s="25" t="s">
        <v>764</v>
      </c>
      <c r="B115" s="14" t="s">
        <v>41</v>
      </c>
      <c r="C115" s="14" t="s">
        <v>272</v>
      </c>
      <c r="D115" s="14" t="s">
        <v>72</v>
      </c>
      <c r="E115" s="15" t="s">
        <v>765</v>
      </c>
      <c r="F115" s="15" t="s">
        <v>766</v>
      </c>
      <c r="G115" s="14" t="s">
        <v>58</v>
      </c>
      <c r="H115" s="14" t="s">
        <v>739</v>
      </c>
      <c r="I115" s="14" t="s">
        <v>62</v>
      </c>
      <c r="J115" s="14" t="s">
        <v>63</v>
      </c>
      <c r="K115" s="16">
        <v>0.255</v>
      </c>
      <c r="L115" s="14" t="s">
        <v>735</v>
      </c>
      <c r="M115" s="44" t="s">
        <v>538</v>
      </c>
      <c r="N115" s="26" t="s">
        <v>58</v>
      </c>
      <c r="O115" s="26" t="s">
        <v>58</v>
      </c>
      <c r="P115" s="27" t="s">
        <v>58</v>
      </c>
      <c r="Q115" s="26" t="s">
        <v>58</v>
      </c>
      <c r="R115" s="26" t="s">
        <v>58</v>
      </c>
      <c r="S115" s="18" t="s">
        <v>58</v>
      </c>
      <c r="T115" s="17">
        <v>2022</v>
      </c>
      <c r="U115" s="19" t="s">
        <v>58</v>
      </c>
      <c r="V115" s="19" t="s">
        <v>58</v>
      </c>
      <c r="W115" s="19" t="s">
        <v>58</v>
      </c>
      <c r="X115" s="22" t="s">
        <v>58</v>
      </c>
      <c r="Y115" s="28"/>
      <c r="Z115" s="29">
        <v>1</v>
      </c>
      <c r="AA115" s="22">
        <v>1</v>
      </c>
      <c r="AB115" s="20" t="s">
        <v>58</v>
      </c>
      <c r="AD115" s="22">
        <v>160</v>
      </c>
      <c r="AE115" s="23">
        <v>43435</v>
      </c>
      <c r="AF115" s="149" t="s">
        <v>79</v>
      </c>
      <c r="AG115" s="20">
        <v>12.75</v>
      </c>
      <c r="AH115" s="30">
        <v>37.268919969999999</v>
      </c>
      <c r="AI115" s="23">
        <v>44561</v>
      </c>
      <c r="AJ115" s="31">
        <v>12.75</v>
      </c>
      <c r="AK115" s="31" t="s">
        <v>118</v>
      </c>
      <c r="AL115" s="32">
        <v>3.4999999999999996E-2</v>
      </c>
      <c r="AM115" s="32">
        <v>6.698023321167138E-3</v>
      </c>
      <c r="AN115" s="20" t="s">
        <v>767</v>
      </c>
      <c r="AO115" s="20" t="s">
        <v>58</v>
      </c>
      <c r="AP115" s="20" t="s">
        <v>58</v>
      </c>
      <c r="AQ115" s="33">
        <v>1</v>
      </c>
      <c r="AR115" s="20">
        <v>10.416666666666666</v>
      </c>
    </row>
    <row r="116" spans="1:44" ht="17.25" customHeight="1" x14ac:dyDescent="0.2">
      <c r="A116" s="25" t="s">
        <v>892</v>
      </c>
      <c r="B116" s="14" t="s">
        <v>41</v>
      </c>
      <c r="C116" s="14" t="s">
        <v>272</v>
      </c>
      <c r="D116" s="14" t="s">
        <v>72</v>
      </c>
      <c r="E116" s="15" t="s">
        <v>733</v>
      </c>
      <c r="F116" s="15" t="s">
        <v>734</v>
      </c>
      <c r="G116" s="14" t="s">
        <v>54</v>
      </c>
      <c r="H116" s="14" t="s">
        <v>645</v>
      </c>
      <c r="I116" s="14" t="s">
        <v>101</v>
      </c>
      <c r="J116" s="14" t="s">
        <v>63</v>
      </c>
      <c r="K116" s="16">
        <v>0.255</v>
      </c>
      <c r="L116" s="14" t="s">
        <v>735</v>
      </c>
      <c r="M116" s="44" t="s">
        <v>538</v>
      </c>
      <c r="N116" s="26" t="s">
        <v>54</v>
      </c>
      <c r="O116" s="26" t="s">
        <v>54</v>
      </c>
      <c r="P116" s="27" t="s">
        <v>54</v>
      </c>
      <c r="Q116" s="26" t="s">
        <v>58</v>
      </c>
      <c r="R116" s="26" t="s">
        <v>58</v>
      </c>
      <c r="S116" s="18" t="s">
        <v>54</v>
      </c>
      <c r="T116" s="17" t="s">
        <v>54</v>
      </c>
      <c r="U116" s="19">
        <v>127</v>
      </c>
      <c r="V116" s="19" t="s">
        <v>58</v>
      </c>
      <c r="W116" s="19" t="s">
        <v>58</v>
      </c>
      <c r="X116" s="22" t="s">
        <v>58</v>
      </c>
      <c r="Y116" s="28" t="s">
        <v>58</v>
      </c>
      <c r="Z116" s="29" t="s">
        <v>58</v>
      </c>
      <c r="AA116" s="22" t="s">
        <v>58</v>
      </c>
      <c r="AB116" s="20" t="s">
        <v>58</v>
      </c>
      <c r="AC116" s="22" t="s">
        <v>58</v>
      </c>
      <c r="AD116" s="22" t="s">
        <v>58</v>
      </c>
      <c r="AE116" s="23">
        <v>43444</v>
      </c>
      <c r="AF116" s="149" t="s">
        <v>79</v>
      </c>
      <c r="AG116" s="20">
        <v>36.720000399999996</v>
      </c>
      <c r="AH116" s="30">
        <v>107.29940345</v>
      </c>
      <c r="AI116" s="23">
        <v>44561</v>
      </c>
      <c r="AJ116" s="31">
        <v>36.700000000000003</v>
      </c>
      <c r="AK116" s="31" t="s">
        <v>118</v>
      </c>
      <c r="AL116" s="32" t="s">
        <v>58</v>
      </c>
      <c r="AM116" s="32"/>
      <c r="AN116" s="20" t="s">
        <v>58</v>
      </c>
      <c r="AO116" s="20" t="s">
        <v>58</v>
      </c>
      <c r="AP116" s="20" t="s">
        <v>58</v>
      </c>
      <c r="AQ116" s="33" t="s">
        <v>58</v>
      </c>
      <c r="AR116" s="20" t="s">
        <v>58</v>
      </c>
    </row>
    <row r="117" spans="1:44" ht="17.25" customHeight="1" x14ac:dyDescent="0.2">
      <c r="A117" s="25" t="s">
        <v>744</v>
      </c>
      <c r="B117" s="14" t="s">
        <v>41</v>
      </c>
      <c r="C117" s="14" t="s">
        <v>272</v>
      </c>
      <c r="D117" s="14" t="s">
        <v>72</v>
      </c>
      <c r="E117" s="15" t="s">
        <v>745</v>
      </c>
      <c r="F117" s="15" t="s">
        <v>746</v>
      </c>
      <c r="G117" s="14" t="s">
        <v>58</v>
      </c>
      <c r="H117" s="14" t="s">
        <v>739</v>
      </c>
      <c r="I117" s="14" t="s">
        <v>62</v>
      </c>
      <c r="J117" s="14" t="s">
        <v>63</v>
      </c>
      <c r="K117" s="16">
        <v>0.255</v>
      </c>
      <c r="L117" s="14" t="s">
        <v>735</v>
      </c>
      <c r="M117" s="44" t="s">
        <v>538</v>
      </c>
      <c r="N117" s="26" t="s">
        <v>58</v>
      </c>
      <c r="O117" s="26" t="s">
        <v>58</v>
      </c>
      <c r="P117" s="27" t="s">
        <v>58</v>
      </c>
      <c r="Q117" s="26" t="s">
        <v>58</v>
      </c>
      <c r="R117" s="26" t="s">
        <v>58</v>
      </c>
      <c r="S117" s="18" t="s">
        <v>58</v>
      </c>
      <c r="T117" s="17">
        <v>2021</v>
      </c>
      <c r="U117" s="19" t="s">
        <v>58</v>
      </c>
      <c r="V117" s="19">
        <v>37.149000000000001</v>
      </c>
      <c r="W117" s="19">
        <v>9.4729950000000009</v>
      </c>
      <c r="X117" s="22" t="s">
        <v>58</v>
      </c>
      <c r="Y117" s="28"/>
      <c r="Z117" s="29">
        <v>1</v>
      </c>
      <c r="AA117" s="22">
        <v>1</v>
      </c>
      <c r="AB117" s="20" t="s">
        <v>58</v>
      </c>
      <c r="AD117" s="22">
        <v>235</v>
      </c>
      <c r="AE117" s="23">
        <v>43435</v>
      </c>
      <c r="AF117" s="149" t="s">
        <v>79</v>
      </c>
      <c r="AG117" s="20">
        <v>19.890000009999998</v>
      </c>
      <c r="AH117" s="30">
        <v>58.11</v>
      </c>
      <c r="AI117" s="23">
        <v>44561</v>
      </c>
      <c r="AJ117" s="31">
        <v>19.89</v>
      </c>
      <c r="AK117" s="31" t="s">
        <v>118</v>
      </c>
      <c r="AL117" s="32">
        <v>3.5000000000000003E-2</v>
      </c>
      <c r="AM117" s="32">
        <v>3.537800481568272E-2</v>
      </c>
      <c r="AN117" s="20" t="s">
        <v>747</v>
      </c>
      <c r="AO117" s="20" t="s">
        <v>58</v>
      </c>
      <c r="AP117" s="20" t="s">
        <v>58</v>
      </c>
      <c r="AQ117" s="33">
        <v>1</v>
      </c>
      <c r="AR117" s="20">
        <v>9.5833333333333339</v>
      </c>
    </row>
    <row r="118" spans="1:44" ht="17.25" customHeight="1" x14ac:dyDescent="0.2">
      <c r="A118" s="25" t="s">
        <v>706</v>
      </c>
      <c r="B118" s="14" t="s">
        <v>41</v>
      </c>
      <c r="C118" s="14" t="s">
        <v>272</v>
      </c>
      <c r="D118" s="14" t="s">
        <v>72</v>
      </c>
      <c r="E118" s="15" t="s">
        <v>707</v>
      </c>
      <c r="F118" s="15" t="s">
        <v>707</v>
      </c>
      <c r="G118" s="14" t="s">
        <v>58</v>
      </c>
      <c r="H118" s="14" t="s">
        <v>645</v>
      </c>
      <c r="I118" s="14" t="s">
        <v>62</v>
      </c>
      <c r="J118" s="14" t="s">
        <v>63</v>
      </c>
      <c r="K118" s="16">
        <v>0.51</v>
      </c>
      <c r="L118" s="14" t="s">
        <v>389</v>
      </c>
      <c r="M118" s="44" t="s">
        <v>538</v>
      </c>
      <c r="N118" s="26" t="s">
        <v>58</v>
      </c>
      <c r="O118" s="26" t="s">
        <v>58</v>
      </c>
      <c r="P118" s="27" t="s">
        <v>58</v>
      </c>
      <c r="Q118" s="26" t="s">
        <v>58</v>
      </c>
      <c r="R118" s="26" t="s">
        <v>58</v>
      </c>
      <c r="S118" s="18" t="s">
        <v>58</v>
      </c>
      <c r="T118" s="17">
        <v>2020</v>
      </c>
      <c r="U118" s="19" t="s">
        <v>58</v>
      </c>
      <c r="V118" s="19">
        <v>7.298</v>
      </c>
      <c r="W118" s="19">
        <v>3.7219800000000003</v>
      </c>
      <c r="X118" s="22" t="s">
        <v>58</v>
      </c>
      <c r="Y118" s="28"/>
      <c r="Z118" s="29">
        <v>1</v>
      </c>
      <c r="AA118" s="22">
        <v>1</v>
      </c>
      <c r="AB118" s="20" t="s">
        <v>58</v>
      </c>
      <c r="AD118" s="22">
        <v>40</v>
      </c>
      <c r="AE118" s="23">
        <v>43405</v>
      </c>
      <c r="AF118" s="149" t="s">
        <v>85</v>
      </c>
      <c r="AG118" s="20">
        <v>27.794999999999998</v>
      </c>
      <c r="AH118" s="30">
        <v>26.704999999999998</v>
      </c>
      <c r="AI118" s="23">
        <v>44561</v>
      </c>
      <c r="AJ118" s="31">
        <v>27.794999999999998</v>
      </c>
      <c r="AK118" s="31" t="s">
        <v>80</v>
      </c>
      <c r="AL118" s="32">
        <v>3.6249999999999998E-2</v>
      </c>
      <c r="AM118" s="32">
        <v>5.2544609932212272E-2</v>
      </c>
      <c r="AN118" s="20" t="s">
        <v>665</v>
      </c>
      <c r="AO118" s="20" t="s">
        <v>58</v>
      </c>
      <c r="AP118" s="20" t="s">
        <v>58</v>
      </c>
      <c r="AQ118" s="33">
        <v>1</v>
      </c>
      <c r="AR118" s="20">
        <v>13.5</v>
      </c>
    </row>
    <row r="119" spans="1:44" ht="17.25" customHeight="1" x14ac:dyDescent="0.2">
      <c r="A119" s="25" t="s">
        <v>708</v>
      </c>
      <c r="B119" s="14" t="s">
        <v>41</v>
      </c>
      <c r="C119" s="14" t="s">
        <v>272</v>
      </c>
      <c r="D119" s="14" t="s">
        <v>72</v>
      </c>
      <c r="E119" s="15" t="s">
        <v>709</v>
      </c>
      <c r="F119" s="15" t="s">
        <v>709</v>
      </c>
      <c r="G119" s="14" t="s">
        <v>58</v>
      </c>
      <c r="H119" s="14" t="s">
        <v>645</v>
      </c>
      <c r="I119" s="14" t="s">
        <v>62</v>
      </c>
      <c r="J119" s="14" t="s">
        <v>63</v>
      </c>
      <c r="K119" s="16">
        <v>0.51</v>
      </c>
      <c r="L119" s="14" t="s">
        <v>389</v>
      </c>
      <c r="M119" s="44" t="s">
        <v>538</v>
      </c>
      <c r="N119" s="26" t="s">
        <v>58</v>
      </c>
      <c r="O119" s="26" t="s">
        <v>58</v>
      </c>
      <c r="P119" s="27" t="s">
        <v>58</v>
      </c>
      <c r="Q119" s="26" t="s">
        <v>58</v>
      </c>
      <c r="R119" s="26" t="s">
        <v>58</v>
      </c>
      <c r="S119" s="18" t="s">
        <v>58</v>
      </c>
      <c r="T119" s="17">
        <v>2020</v>
      </c>
      <c r="U119" s="19" t="s">
        <v>58</v>
      </c>
      <c r="V119" s="19">
        <v>18.855</v>
      </c>
      <c r="W119" s="19">
        <v>9.6160499999999995</v>
      </c>
      <c r="X119" s="22" t="s">
        <v>58</v>
      </c>
      <c r="Y119" s="28"/>
      <c r="Z119" s="29">
        <v>1</v>
      </c>
      <c r="AA119" s="22">
        <v>1</v>
      </c>
      <c r="AB119" s="20" t="s">
        <v>58</v>
      </c>
      <c r="AD119" s="22">
        <v>250</v>
      </c>
      <c r="AE119" s="23">
        <v>43405</v>
      </c>
      <c r="AF119" s="149" t="s">
        <v>85</v>
      </c>
      <c r="AG119" s="20">
        <v>19.532999999999998</v>
      </c>
      <c r="AH119" s="30">
        <v>18.766999999999999</v>
      </c>
      <c r="AI119" s="23">
        <v>44561</v>
      </c>
      <c r="AJ119" s="31">
        <v>19.532999999999998</v>
      </c>
      <c r="AK119" s="31" t="s">
        <v>80</v>
      </c>
      <c r="AL119" s="32">
        <v>3.8749999999999993E-2</v>
      </c>
      <c r="AM119" s="32">
        <v>5.1027320318898936E-2</v>
      </c>
      <c r="AN119" s="20" t="s">
        <v>710</v>
      </c>
      <c r="AO119" s="20" t="s">
        <v>58</v>
      </c>
      <c r="AP119" s="20" t="s">
        <v>58</v>
      </c>
      <c r="AQ119" s="33">
        <v>1</v>
      </c>
      <c r="AR119" s="20">
        <v>8.75</v>
      </c>
    </row>
    <row r="120" spans="1:44" ht="17.25" customHeight="1" x14ac:dyDescent="0.2">
      <c r="A120" s="25" t="s">
        <v>646</v>
      </c>
      <c r="B120" s="14" t="s">
        <v>41</v>
      </c>
      <c r="C120" s="14" t="s">
        <v>272</v>
      </c>
      <c r="D120" s="14" t="s">
        <v>72</v>
      </c>
      <c r="E120" s="15" t="s">
        <v>647</v>
      </c>
      <c r="F120" s="15" t="s">
        <v>648</v>
      </c>
      <c r="G120" s="14" t="s">
        <v>54</v>
      </c>
      <c r="H120" s="14" t="s">
        <v>645</v>
      </c>
      <c r="I120" s="14" t="s">
        <v>62</v>
      </c>
      <c r="J120" s="14" t="s">
        <v>63</v>
      </c>
      <c r="K120" s="16">
        <v>0.255</v>
      </c>
      <c r="L120" s="14" t="s">
        <v>435</v>
      </c>
      <c r="M120" s="44" t="s">
        <v>57</v>
      </c>
      <c r="N120" s="26" t="s">
        <v>54</v>
      </c>
      <c r="O120" s="26" t="s">
        <v>54</v>
      </c>
      <c r="P120" s="27" t="s">
        <v>54</v>
      </c>
      <c r="Q120" s="26" t="s">
        <v>58</v>
      </c>
      <c r="R120" s="26" t="s">
        <v>58</v>
      </c>
      <c r="S120" s="18" t="s">
        <v>54</v>
      </c>
      <c r="T120" s="17">
        <v>2007</v>
      </c>
      <c r="U120" s="19">
        <v>21</v>
      </c>
      <c r="V120" s="19">
        <v>13.0083</v>
      </c>
      <c r="W120" s="19">
        <v>3.3171165</v>
      </c>
      <c r="X120" s="22"/>
      <c r="Y120" s="28">
        <v>6</v>
      </c>
      <c r="Z120" s="29">
        <v>1</v>
      </c>
      <c r="AA120" s="22">
        <v>1</v>
      </c>
      <c r="AB120" s="20">
        <v>13.008299999999998</v>
      </c>
      <c r="AC120" s="22">
        <v>25</v>
      </c>
      <c r="AD120" s="22" t="s">
        <v>58</v>
      </c>
      <c r="AE120" s="23">
        <v>37438</v>
      </c>
      <c r="AF120" s="149" t="s">
        <v>85</v>
      </c>
      <c r="AG120" s="20">
        <v>6.2730000299999977</v>
      </c>
      <c r="AH120" s="30">
        <v>18.326999999999998</v>
      </c>
      <c r="AI120" s="23">
        <v>44561</v>
      </c>
      <c r="AJ120" s="31">
        <v>6.2729999999999997</v>
      </c>
      <c r="AK120" s="31" t="s">
        <v>80</v>
      </c>
      <c r="AL120" s="32">
        <v>0.04</v>
      </c>
      <c r="AM120" s="32">
        <v>4.4388301388726237E-2</v>
      </c>
      <c r="AN120" s="20" t="s">
        <v>649</v>
      </c>
      <c r="AO120" s="20" t="s">
        <v>58</v>
      </c>
      <c r="AP120" s="20" t="s">
        <v>58</v>
      </c>
      <c r="AQ120" s="33">
        <v>1</v>
      </c>
      <c r="AR120" s="20">
        <v>5.583333333333333</v>
      </c>
    </row>
    <row r="121" spans="1:44" ht="17.25" customHeight="1" x14ac:dyDescent="0.2">
      <c r="A121" s="25" t="s">
        <v>650</v>
      </c>
      <c r="B121" s="14" t="s">
        <v>41</v>
      </c>
      <c r="C121" s="14" t="s">
        <v>272</v>
      </c>
      <c r="D121" s="14" t="s">
        <v>72</v>
      </c>
      <c r="E121" s="15" t="s">
        <v>651</v>
      </c>
      <c r="F121" s="15" t="s">
        <v>652</v>
      </c>
      <c r="G121" s="14" t="s">
        <v>54</v>
      </c>
      <c r="H121" s="14" t="s">
        <v>645</v>
      </c>
      <c r="I121" s="14" t="s">
        <v>62</v>
      </c>
      <c r="J121" s="14" t="s">
        <v>63</v>
      </c>
      <c r="K121" s="16">
        <v>0.255</v>
      </c>
      <c r="L121" s="14" t="s">
        <v>435</v>
      </c>
      <c r="M121" s="44" t="s">
        <v>57</v>
      </c>
      <c r="N121" s="26" t="s">
        <v>54</v>
      </c>
      <c r="O121" s="26" t="s">
        <v>54</v>
      </c>
      <c r="P121" s="27" t="s">
        <v>54</v>
      </c>
      <c r="Q121" s="26" t="s">
        <v>58</v>
      </c>
      <c r="R121" s="26" t="s">
        <v>58</v>
      </c>
      <c r="S121" s="18" t="s">
        <v>54</v>
      </c>
      <c r="T121" s="17">
        <v>2012</v>
      </c>
      <c r="U121" s="19">
        <v>3.6669999999999998</v>
      </c>
      <c r="V121" s="19">
        <v>17.47</v>
      </c>
      <c r="W121" s="19">
        <v>4.4548499999999995</v>
      </c>
      <c r="X121" s="22"/>
      <c r="Y121" s="28">
        <v>48</v>
      </c>
      <c r="Z121" s="29">
        <v>1</v>
      </c>
      <c r="AA121" s="22">
        <v>1</v>
      </c>
      <c r="AB121" s="20">
        <v>17.47</v>
      </c>
      <c r="AC121" s="22">
        <v>3</v>
      </c>
      <c r="AD121" s="22" t="s">
        <v>58</v>
      </c>
      <c r="AE121" s="23">
        <v>37438</v>
      </c>
      <c r="AF121" s="149" t="s">
        <v>85</v>
      </c>
      <c r="AG121" s="20">
        <v>8.4149996899999984</v>
      </c>
      <c r="AH121" s="30">
        <v>24.585000000000001</v>
      </c>
      <c r="AI121" s="23">
        <v>44561</v>
      </c>
      <c r="AJ121" s="31">
        <v>8.4149999999999991</v>
      </c>
      <c r="AK121" s="31" t="s">
        <v>80</v>
      </c>
      <c r="AL121" s="32">
        <v>0.04</v>
      </c>
      <c r="AM121" s="32">
        <v>3.9873712294731432E-2</v>
      </c>
      <c r="AN121" s="20" t="s">
        <v>653</v>
      </c>
      <c r="AO121" s="20" t="s">
        <v>58</v>
      </c>
      <c r="AP121" s="20" t="s">
        <v>58</v>
      </c>
      <c r="AQ121" s="33">
        <v>1</v>
      </c>
      <c r="AR121" s="20">
        <v>5.583333333333333</v>
      </c>
    </row>
    <row r="122" spans="1:44" ht="17.25" customHeight="1" x14ac:dyDescent="0.2">
      <c r="A122" s="25" t="s">
        <v>654</v>
      </c>
      <c r="B122" s="14" t="s">
        <v>41</v>
      </c>
      <c r="C122" s="14" t="s">
        <v>272</v>
      </c>
      <c r="D122" s="14" t="s">
        <v>72</v>
      </c>
      <c r="E122" s="15" t="s">
        <v>655</v>
      </c>
      <c r="F122" s="15" t="s">
        <v>656</v>
      </c>
      <c r="G122" s="14" t="s">
        <v>54</v>
      </c>
      <c r="H122" s="14" t="s">
        <v>645</v>
      </c>
      <c r="I122" s="14" t="s">
        <v>62</v>
      </c>
      <c r="J122" s="14" t="s">
        <v>63</v>
      </c>
      <c r="K122" s="16">
        <v>0.255</v>
      </c>
      <c r="L122" s="14" t="s">
        <v>435</v>
      </c>
      <c r="M122" s="44" t="s">
        <v>57</v>
      </c>
      <c r="N122" s="26" t="s">
        <v>54</v>
      </c>
      <c r="O122" s="26" t="s">
        <v>54</v>
      </c>
      <c r="P122" s="27" t="s">
        <v>54</v>
      </c>
      <c r="Q122" s="26" t="s">
        <v>58</v>
      </c>
      <c r="R122" s="26" t="s">
        <v>58</v>
      </c>
      <c r="S122" s="18" t="s">
        <v>54</v>
      </c>
      <c r="T122" s="17">
        <v>2007</v>
      </c>
      <c r="U122" s="19">
        <v>1.8460000000000001</v>
      </c>
      <c r="V122" s="19">
        <v>7.9551999999999996</v>
      </c>
      <c r="W122" s="19">
        <v>2.0285759999999997</v>
      </c>
      <c r="X122" s="22" t="s">
        <v>54</v>
      </c>
      <c r="Y122" s="28">
        <v>43</v>
      </c>
      <c r="Z122" s="29">
        <v>1</v>
      </c>
      <c r="AA122" s="22">
        <v>1</v>
      </c>
      <c r="AB122" s="20">
        <v>7.8689999999999998</v>
      </c>
      <c r="AC122" s="22">
        <v>31</v>
      </c>
      <c r="AD122" s="22" t="s">
        <v>58</v>
      </c>
      <c r="AE122" s="23">
        <v>37438</v>
      </c>
      <c r="AF122" s="149" t="s">
        <v>85</v>
      </c>
      <c r="AG122" s="20">
        <v>3.8760000399999996</v>
      </c>
      <c r="AH122" s="30">
        <v>11.324000000000002</v>
      </c>
      <c r="AI122" s="23">
        <v>44561</v>
      </c>
      <c r="AJ122" s="31">
        <v>3.8759999999999999</v>
      </c>
      <c r="AK122" s="31" t="s">
        <v>80</v>
      </c>
      <c r="AL122" s="32">
        <v>0.04</v>
      </c>
      <c r="AM122" s="32">
        <v>4.1834623599464292E-2</v>
      </c>
      <c r="AN122" s="20" t="s">
        <v>657</v>
      </c>
      <c r="AO122" s="20" t="s">
        <v>58</v>
      </c>
      <c r="AP122" s="20" t="s">
        <v>58</v>
      </c>
      <c r="AQ122" s="33">
        <v>1</v>
      </c>
      <c r="AR122" s="20">
        <v>5.416666666666667</v>
      </c>
    </row>
    <row r="123" spans="1:44" ht="17.25" customHeight="1" x14ac:dyDescent="0.2">
      <c r="A123" s="25" t="s">
        <v>658</v>
      </c>
      <c r="B123" s="14" t="s">
        <v>41</v>
      </c>
      <c r="C123" s="14" t="s">
        <v>272</v>
      </c>
      <c r="D123" s="14" t="s">
        <v>72</v>
      </c>
      <c r="E123" s="15" t="s">
        <v>659</v>
      </c>
      <c r="F123" s="15" t="s">
        <v>660</v>
      </c>
      <c r="G123" s="14" t="s">
        <v>54</v>
      </c>
      <c r="H123" s="14" t="s">
        <v>645</v>
      </c>
      <c r="I123" s="14" t="s">
        <v>388</v>
      </c>
      <c r="J123" s="14" t="s">
        <v>63</v>
      </c>
      <c r="K123" s="16">
        <v>0.255</v>
      </c>
      <c r="L123" s="14" t="s">
        <v>435</v>
      </c>
      <c r="M123" s="44" t="s">
        <v>57</v>
      </c>
      <c r="N123" s="26" t="s">
        <v>54</v>
      </c>
      <c r="O123" s="26" t="s">
        <v>54</v>
      </c>
      <c r="P123" s="27" t="s">
        <v>54</v>
      </c>
      <c r="Q123" s="26" t="s">
        <v>58</v>
      </c>
      <c r="R123" s="26" t="s">
        <v>58</v>
      </c>
      <c r="S123" s="18" t="s">
        <v>54</v>
      </c>
      <c r="T123" s="17">
        <v>2007</v>
      </c>
      <c r="U123" s="19">
        <v>9.5749999999999993</v>
      </c>
      <c r="V123" s="19">
        <v>45.493400000000001</v>
      </c>
      <c r="W123" s="19">
        <v>11.600817000000001</v>
      </c>
      <c r="X123" s="22" t="s">
        <v>54</v>
      </c>
      <c r="Y123" s="28">
        <v>48</v>
      </c>
      <c r="Z123" s="29">
        <v>1</v>
      </c>
      <c r="AA123" s="22">
        <v>1</v>
      </c>
      <c r="AB123" s="20">
        <v>45.493400000000001</v>
      </c>
      <c r="AC123" s="22">
        <v>8</v>
      </c>
      <c r="AD123" s="22" t="s">
        <v>58</v>
      </c>
      <c r="AE123" s="23">
        <v>37438</v>
      </c>
      <c r="AF123" s="149" t="s">
        <v>85</v>
      </c>
      <c r="AG123" s="20">
        <v>18.806249979999997</v>
      </c>
      <c r="AH123" s="30">
        <v>54.943750000000001</v>
      </c>
      <c r="AI123" s="23">
        <v>44561</v>
      </c>
      <c r="AJ123" s="31">
        <v>18.806249999999999</v>
      </c>
      <c r="AK123" s="31" t="s">
        <v>80</v>
      </c>
      <c r="AL123" s="32">
        <v>4.2500000000000003E-2</v>
      </c>
      <c r="AM123" s="32">
        <v>4.391041105120666E-2</v>
      </c>
      <c r="AN123" s="20" t="s">
        <v>661</v>
      </c>
      <c r="AO123" s="20" t="s">
        <v>58</v>
      </c>
      <c r="AP123" s="20" t="s">
        <v>58</v>
      </c>
      <c r="AQ123" s="33">
        <v>1</v>
      </c>
      <c r="AR123" s="20">
        <v>2</v>
      </c>
    </row>
    <row r="124" spans="1:44" ht="17.25" customHeight="1" x14ac:dyDescent="0.2">
      <c r="A124" s="25" t="s">
        <v>662</v>
      </c>
      <c r="B124" s="14" t="s">
        <v>41</v>
      </c>
      <c r="C124" s="14" t="s">
        <v>272</v>
      </c>
      <c r="D124" s="14" t="s">
        <v>72</v>
      </c>
      <c r="E124" s="15" t="s">
        <v>663</v>
      </c>
      <c r="F124" s="15" t="s">
        <v>664</v>
      </c>
      <c r="G124" s="14" t="s">
        <v>54</v>
      </c>
      <c r="H124" s="14" t="s">
        <v>645</v>
      </c>
      <c r="I124" s="14" t="s">
        <v>388</v>
      </c>
      <c r="J124" s="14" t="s">
        <v>63</v>
      </c>
      <c r="K124" s="16">
        <v>0.255</v>
      </c>
      <c r="L124" s="14" t="s">
        <v>435</v>
      </c>
      <c r="M124" s="44" t="s">
        <v>57</v>
      </c>
      <c r="N124" s="26" t="s">
        <v>54</v>
      </c>
      <c r="O124" s="26" t="s">
        <v>54</v>
      </c>
      <c r="P124" s="27" t="s">
        <v>54</v>
      </c>
      <c r="Q124" s="26" t="s">
        <v>58</v>
      </c>
      <c r="R124" s="26" t="s">
        <v>58</v>
      </c>
      <c r="S124" s="45" t="s">
        <v>54</v>
      </c>
      <c r="T124" s="17">
        <v>2007</v>
      </c>
      <c r="U124" s="19">
        <v>16.600000000000001</v>
      </c>
      <c r="V124" s="19">
        <v>42.954000000000001</v>
      </c>
      <c r="W124" s="19">
        <v>10.95327</v>
      </c>
      <c r="X124" s="22" t="s">
        <v>54</v>
      </c>
      <c r="Y124" s="28">
        <v>26</v>
      </c>
      <c r="Z124" s="29">
        <v>1</v>
      </c>
      <c r="AA124" s="22">
        <v>1</v>
      </c>
      <c r="AB124" s="20">
        <v>42.954000000000001</v>
      </c>
      <c r="AC124" s="22">
        <v>46</v>
      </c>
      <c r="AD124" s="22" t="s">
        <v>58</v>
      </c>
      <c r="AE124" s="36">
        <v>37438</v>
      </c>
      <c r="AF124" s="149" t="s">
        <v>85</v>
      </c>
      <c r="AG124" s="20">
        <v>48.45000001999999</v>
      </c>
      <c r="AH124" s="30">
        <v>141.54999999999998</v>
      </c>
      <c r="AI124" s="23">
        <v>44561</v>
      </c>
      <c r="AJ124" s="31">
        <v>48.449999999999996</v>
      </c>
      <c r="AK124" s="31" t="s">
        <v>80</v>
      </c>
      <c r="AL124" s="32">
        <v>4.1250000000000009E-2</v>
      </c>
      <c r="AM124" s="32">
        <v>5.7672326064240408E-2</v>
      </c>
      <c r="AN124" s="20" t="s">
        <v>665</v>
      </c>
      <c r="AO124" s="20" t="s">
        <v>58</v>
      </c>
      <c r="AP124" s="20" t="s">
        <v>58</v>
      </c>
      <c r="AQ124" s="33">
        <v>1</v>
      </c>
      <c r="AR124" s="20">
        <v>5.333333333333333</v>
      </c>
    </row>
    <row r="125" spans="1:44" ht="17.25" customHeight="1" x14ac:dyDescent="0.2">
      <c r="A125" s="25" t="s">
        <v>893</v>
      </c>
      <c r="B125" s="14" t="s">
        <v>41</v>
      </c>
      <c r="C125" s="14" t="s">
        <v>272</v>
      </c>
      <c r="D125" s="14" t="s">
        <v>72</v>
      </c>
      <c r="E125" s="15" t="s">
        <v>643</v>
      </c>
      <c r="F125" s="15" t="s">
        <v>644</v>
      </c>
      <c r="G125" s="14" t="s">
        <v>54</v>
      </c>
      <c r="H125" s="14" t="s">
        <v>645</v>
      </c>
      <c r="I125" s="14" t="s">
        <v>101</v>
      </c>
      <c r="J125" s="14" t="s">
        <v>63</v>
      </c>
      <c r="K125" s="16">
        <v>1</v>
      </c>
      <c r="L125" s="14" t="s">
        <v>58</v>
      </c>
      <c r="M125" s="44" t="s">
        <v>58</v>
      </c>
      <c r="N125" s="26" t="s">
        <v>58</v>
      </c>
      <c r="O125" s="26" t="s">
        <v>58</v>
      </c>
      <c r="P125" s="27" t="s">
        <v>58</v>
      </c>
      <c r="Q125" s="26" t="s">
        <v>58</v>
      </c>
      <c r="R125" s="26" t="s">
        <v>58</v>
      </c>
      <c r="S125" s="18" t="s">
        <v>58</v>
      </c>
      <c r="T125" s="17" t="s">
        <v>58</v>
      </c>
      <c r="U125" s="19" t="s">
        <v>58</v>
      </c>
      <c r="V125" s="19" t="s">
        <v>58</v>
      </c>
      <c r="W125" s="19" t="s">
        <v>58</v>
      </c>
      <c r="X125" s="22"/>
      <c r="Y125" s="28" t="s">
        <v>58</v>
      </c>
      <c r="Z125" s="29" t="s">
        <v>58</v>
      </c>
      <c r="AA125" s="22" t="s">
        <v>58</v>
      </c>
      <c r="AB125" s="20" t="s">
        <v>58</v>
      </c>
      <c r="AC125" s="22" t="s">
        <v>58</v>
      </c>
      <c r="AD125" s="22" t="s">
        <v>58</v>
      </c>
      <c r="AE125" s="36" t="s">
        <v>58</v>
      </c>
      <c r="AF125" s="149" t="s">
        <v>85</v>
      </c>
      <c r="AG125" s="20">
        <v>5.0775001910455604</v>
      </c>
      <c r="AH125" s="30" t="s">
        <v>58</v>
      </c>
      <c r="AI125" s="23">
        <v>44561</v>
      </c>
      <c r="AJ125" s="31" t="s">
        <v>58</v>
      </c>
      <c r="AK125" s="31" t="s">
        <v>118</v>
      </c>
      <c r="AL125" s="32" t="s">
        <v>58</v>
      </c>
      <c r="AM125" s="32"/>
      <c r="AN125" s="20" t="s">
        <v>58</v>
      </c>
      <c r="AO125" s="20" t="s">
        <v>58</v>
      </c>
      <c r="AP125" s="20" t="s">
        <v>58</v>
      </c>
      <c r="AQ125" s="33" t="s">
        <v>58</v>
      </c>
      <c r="AR125" s="20" t="s">
        <v>58</v>
      </c>
    </row>
    <row r="126" spans="1:44" ht="17.25" customHeight="1" x14ac:dyDescent="0.2">
      <c r="A126" s="25" t="s">
        <v>666</v>
      </c>
      <c r="B126" s="14" t="s">
        <v>41</v>
      </c>
      <c r="C126" s="14" t="s">
        <v>272</v>
      </c>
      <c r="D126" s="14" t="s">
        <v>72</v>
      </c>
      <c r="E126" s="15" t="s">
        <v>667</v>
      </c>
      <c r="F126" s="15" t="s">
        <v>668</v>
      </c>
      <c r="G126" s="14" t="s">
        <v>54</v>
      </c>
      <c r="H126" s="14" t="s">
        <v>645</v>
      </c>
      <c r="I126" s="14" t="s">
        <v>62</v>
      </c>
      <c r="J126" s="14" t="s">
        <v>63</v>
      </c>
      <c r="K126" s="16">
        <v>0.51</v>
      </c>
      <c r="L126" s="14" t="s">
        <v>389</v>
      </c>
      <c r="M126" s="44" t="s">
        <v>57</v>
      </c>
      <c r="N126" s="26" t="s">
        <v>54</v>
      </c>
      <c r="O126" s="26" t="s">
        <v>54</v>
      </c>
      <c r="P126" s="27" t="s">
        <v>54</v>
      </c>
      <c r="Q126" s="26" t="s">
        <v>58</v>
      </c>
      <c r="R126" s="26" t="s">
        <v>58</v>
      </c>
      <c r="S126" s="18" t="s">
        <v>54</v>
      </c>
      <c r="T126" s="17">
        <v>2012</v>
      </c>
      <c r="U126" s="19">
        <v>1.645</v>
      </c>
      <c r="V126" s="19">
        <v>15.662000000000001</v>
      </c>
      <c r="W126" s="19">
        <v>7.9876200000000006</v>
      </c>
      <c r="X126" s="22" t="s">
        <v>54</v>
      </c>
      <c r="Y126" s="28">
        <v>95</v>
      </c>
      <c r="Z126" s="29">
        <v>1</v>
      </c>
      <c r="AA126" s="22">
        <v>1</v>
      </c>
      <c r="AB126" s="20">
        <v>15.7</v>
      </c>
      <c r="AC126" s="22">
        <v>5</v>
      </c>
      <c r="AD126" s="22" t="s">
        <v>58</v>
      </c>
      <c r="AE126" s="36">
        <v>37438</v>
      </c>
      <c r="AF126" s="149" t="s">
        <v>85</v>
      </c>
      <c r="AG126" s="20">
        <v>15.810000049999998</v>
      </c>
      <c r="AH126" s="30">
        <v>15.189999999999996</v>
      </c>
      <c r="AI126" s="23">
        <v>44561</v>
      </c>
      <c r="AJ126" s="31">
        <v>15.809999999999999</v>
      </c>
      <c r="AK126" s="31" t="s">
        <v>94</v>
      </c>
      <c r="AL126" s="32">
        <v>0.04</v>
      </c>
      <c r="AM126" s="32">
        <v>4.3432073586484481E-2</v>
      </c>
      <c r="AN126" s="20" t="s">
        <v>669</v>
      </c>
      <c r="AO126" s="20" t="s">
        <v>58</v>
      </c>
      <c r="AP126" s="20" t="s">
        <v>58</v>
      </c>
      <c r="AQ126" s="33">
        <v>1</v>
      </c>
      <c r="AR126" s="20">
        <v>5.916666666666667</v>
      </c>
    </row>
    <row r="127" spans="1:44" ht="17.25" customHeight="1" x14ac:dyDescent="0.2">
      <c r="A127" s="25" t="s">
        <v>670</v>
      </c>
      <c r="B127" s="14" t="s">
        <v>41</v>
      </c>
      <c r="C127" s="14" t="s">
        <v>272</v>
      </c>
      <c r="D127" s="14" t="s">
        <v>72</v>
      </c>
      <c r="E127" s="15" t="s">
        <v>671</v>
      </c>
      <c r="F127" s="15" t="s">
        <v>672</v>
      </c>
      <c r="G127" s="14" t="s">
        <v>54</v>
      </c>
      <c r="H127" s="14" t="s">
        <v>645</v>
      </c>
      <c r="I127" s="14" t="s">
        <v>62</v>
      </c>
      <c r="J127" s="14" t="s">
        <v>63</v>
      </c>
      <c r="K127" s="16">
        <v>0.255</v>
      </c>
      <c r="L127" s="14" t="s">
        <v>435</v>
      </c>
      <c r="M127" s="44" t="s">
        <v>57</v>
      </c>
      <c r="N127" s="26" t="s">
        <v>54</v>
      </c>
      <c r="O127" s="26" t="s">
        <v>54</v>
      </c>
      <c r="P127" s="27" t="s">
        <v>54</v>
      </c>
      <c r="Q127" s="26" t="s">
        <v>58</v>
      </c>
      <c r="R127" s="26" t="s">
        <v>58</v>
      </c>
      <c r="S127" s="18" t="s">
        <v>54</v>
      </c>
      <c r="T127" s="17">
        <v>2012</v>
      </c>
      <c r="U127" s="19">
        <v>2.5470000000000002</v>
      </c>
      <c r="V127" s="19">
        <v>13.801</v>
      </c>
      <c r="W127" s="19">
        <v>3.5192550000000002</v>
      </c>
      <c r="X127" s="22" t="s">
        <v>54</v>
      </c>
      <c r="Y127" s="28">
        <v>54</v>
      </c>
      <c r="Z127" s="29">
        <v>1</v>
      </c>
      <c r="AA127" s="22">
        <v>1</v>
      </c>
      <c r="AB127" s="20">
        <v>13.801</v>
      </c>
      <c r="AC127" s="22">
        <v>6</v>
      </c>
      <c r="AD127" s="22" t="s">
        <v>58</v>
      </c>
      <c r="AE127" s="36">
        <v>37438</v>
      </c>
      <c r="AF127" s="149" t="s">
        <v>85</v>
      </c>
      <c r="AG127" s="20">
        <v>6.566250150000001</v>
      </c>
      <c r="AH127" s="30">
        <v>19.183749999999996</v>
      </c>
      <c r="AI127" s="23">
        <v>44561</v>
      </c>
      <c r="AJ127" s="31">
        <v>6.5662500000000001</v>
      </c>
      <c r="AK127" s="31" t="s">
        <v>80</v>
      </c>
      <c r="AL127" s="32">
        <v>4.250000000000001E-2</v>
      </c>
      <c r="AM127" s="32">
        <v>5.0849473382186823E-2</v>
      </c>
      <c r="AN127" s="20" t="s">
        <v>418</v>
      </c>
      <c r="AO127" s="20" t="s">
        <v>58</v>
      </c>
      <c r="AP127" s="20" t="s">
        <v>58</v>
      </c>
      <c r="AQ127" s="33">
        <v>1</v>
      </c>
      <c r="AR127" s="20">
        <v>3.25</v>
      </c>
    </row>
    <row r="128" spans="1:44" ht="17.25" customHeight="1" x14ac:dyDescent="0.2">
      <c r="A128" s="25" t="s">
        <v>673</v>
      </c>
      <c r="B128" s="14" t="s">
        <v>41</v>
      </c>
      <c r="C128" s="14" t="s">
        <v>272</v>
      </c>
      <c r="D128" s="14" t="s">
        <v>72</v>
      </c>
      <c r="E128" s="15" t="s">
        <v>674</v>
      </c>
      <c r="F128" s="15" t="s">
        <v>675</v>
      </c>
      <c r="G128" s="14" t="s">
        <v>54</v>
      </c>
      <c r="H128" s="14" t="s">
        <v>645</v>
      </c>
      <c r="I128" s="14" t="s">
        <v>62</v>
      </c>
      <c r="J128" s="14" t="s">
        <v>63</v>
      </c>
      <c r="K128" s="16">
        <v>0.255</v>
      </c>
      <c r="L128" s="14" t="s">
        <v>435</v>
      </c>
      <c r="M128" s="44" t="s">
        <v>57</v>
      </c>
      <c r="N128" s="26" t="s">
        <v>54</v>
      </c>
      <c r="O128" s="26" t="s">
        <v>54</v>
      </c>
      <c r="P128" s="27" t="s">
        <v>54</v>
      </c>
      <c r="Q128" s="26" t="s">
        <v>58</v>
      </c>
      <c r="R128" s="26" t="s">
        <v>58</v>
      </c>
      <c r="S128" s="18" t="s">
        <v>54</v>
      </c>
      <c r="T128" s="17">
        <v>2013</v>
      </c>
      <c r="U128" s="19">
        <v>2.3620000000000001</v>
      </c>
      <c r="V128" s="19">
        <v>11.886000000000001</v>
      </c>
      <c r="W128" s="19">
        <v>3.0309300000000001</v>
      </c>
      <c r="X128" s="22" t="s">
        <v>54</v>
      </c>
      <c r="Y128" s="28">
        <v>50</v>
      </c>
      <c r="Z128" s="29">
        <v>1</v>
      </c>
      <c r="AA128" s="22">
        <v>1</v>
      </c>
      <c r="AB128" s="20">
        <v>11.885999999999999</v>
      </c>
      <c r="AC128" s="22">
        <v>4</v>
      </c>
      <c r="AD128" s="22" t="s">
        <v>58</v>
      </c>
      <c r="AE128" s="36">
        <v>37438</v>
      </c>
      <c r="AF128" s="149" t="s">
        <v>85</v>
      </c>
      <c r="AG128" s="20">
        <v>5.8649999500000005</v>
      </c>
      <c r="AH128" s="30">
        <v>17.135000000000002</v>
      </c>
      <c r="AI128" s="23">
        <v>44561</v>
      </c>
      <c r="AJ128" s="31">
        <v>5.8649999999999993</v>
      </c>
      <c r="AK128" s="31" t="s">
        <v>80</v>
      </c>
      <c r="AL128" s="32">
        <v>4.1250000000000002E-2</v>
      </c>
      <c r="AM128" s="32">
        <v>4.2131436516153462E-2</v>
      </c>
      <c r="AN128" s="20" t="s">
        <v>676</v>
      </c>
      <c r="AO128" s="20" t="s">
        <v>58</v>
      </c>
      <c r="AP128" s="20" t="s">
        <v>58</v>
      </c>
      <c r="AQ128" s="33">
        <v>1</v>
      </c>
      <c r="AR128" s="20">
        <v>3.8333333333333335</v>
      </c>
    </row>
    <row r="129" spans="1:44" ht="17.25" customHeight="1" x14ac:dyDescent="0.2">
      <c r="A129" s="25" t="s">
        <v>717</v>
      </c>
      <c r="B129" s="14" t="s">
        <v>41</v>
      </c>
      <c r="C129" s="14" t="s">
        <v>272</v>
      </c>
      <c r="D129" s="14" t="s">
        <v>72</v>
      </c>
      <c r="E129" s="15" t="s">
        <v>718</v>
      </c>
      <c r="F129" s="15" t="s">
        <v>719</v>
      </c>
      <c r="G129" s="14" t="s">
        <v>54</v>
      </c>
      <c r="H129" s="14" t="s">
        <v>645</v>
      </c>
      <c r="I129" s="14" t="s">
        <v>388</v>
      </c>
      <c r="J129" s="14" t="s">
        <v>63</v>
      </c>
      <c r="K129" s="16">
        <v>0.51</v>
      </c>
      <c r="L129" s="14" t="s">
        <v>389</v>
      </c>
      <c r="M129" s="44" t="s">
        <v>57</v>
      </c>
      <c r="N129" s="26" t="s">
        <v>54</v>
      </c>
      <c r="O129" s="26" t="s">
        <v>54</v>
      </c>
      <c r="P129" s="27" t="s">
        <v>54</v>
      </c>
      <c r="Q129" s="26" t="s">
        <v>58</v>
      </c>
      <c r="R129" s="26" t="s">
        <v>58</v>
      </c>
      <c r="S129" s="18" t="s">
        <v>54</v>
      </c>
      <c r="T129" s="17">
        <v>2020</v>
      </c>
      <c r="U129" s="19" t="s">
        <v>58</v>
      </c>
      <c r="V129" s="19">
        <v>9.18</v>
      </c>
      <c r="W129" s="19">
        <v>4.6818</v>
      </c>
      <c r="X129" s="22" t="s">
        <v>58</v>
      </c>
      <c r="Y129" s="28" t="s">
        <v>58</v>
      </c>
      <c r="Z129" s="29">
        <v>1</v>
      </c>
      <c r="AA129" s="22">
        <v>1</v>
      </c>
      <c r="AB129" s="20" t="s">
        <v>58</v>
      </c>
      <c r="AC129" s="22" t="s">
        <v>58</v>
      </c>
      <c r="AD129" s="22" t="s">
        <v>58</v>
      </c>
      <c r="AE129" s="36" t="s">
        <v>58</v>
      </c>
      <c r="AF129" s="149" t="s">
        <v>85</v>
      </c>
      <c r="AG129" s="20">
        <v>9.9450000000000003</v>
      </c>
      <c r="AH129" s="30">
        <v>9.5549999999999997</v>
      </c>
      <c r="AI129" s="23">
        <v>44561</v>
      </c>
      <c r="AJ129" s="31">
        <v>9.9450000000000003</v>
      </c>
      <c r="AK129" s="31" t="s">
        <v>118</v>
      </c>
      <c r="AL129" s="32">
        <v>3.9999999999999994E-2</v>
      </c>
      <c r="AM129" s="32">
        <v>3.8696318577716889E-2</v>
      </c>
      <c r="AN129" s="20" t="s">
        <v>720</v>
      </c>
      <c r="AO129" s="20" t="s">
        <v>58</v>
      </c>
      <c r="AP129" s="20" t="s">
        <v>58</v>
      </c>
      <c r="AQ129" s="33">
        <v>1</v>
      </c>
      <c r="AR129" s="20">
        <v>4.75</v>
      </c>
    </row>
    <row r="130" spans="1:44" ht="17.25" customHeight="1" x14ac:dyDescent="0.2">
      <c r="A130" s="25" t="s">
        <v>677</v>
      </c>
      <c r="B130" s="14" t="s">
        <v>41</v>
      </c>
      <c r="C130" s="14" t="s">
        <v>272</v>
      </c>
      <c r="D130" s="14" t="s">
        <v>72</v>
      </c>
      <c r="E130" s="15" t="s">
        <v>678</v>
      </c>
      <c r="F130" s="15" t="s">
        <v>679</v>
      </c>
      <c r="G130" s="14" t="s">
        <v>54</v>
      </c>
      <c r="H130" s="14" t="s">
        <v>645</v>
      </c>
      <c r="I130" s="14" t="s">
        <v>62</v>
      </c>
      <c r="J130" s="14" t="s">
        <v>63</v>
      </c>
      <c r="K130" s="16">
        <v>0.51</v>
      </c>
      <c r="L130" s="14" t="s">
        <v>389</v>
      </c>
      <c r="M130" s="44" t="s">
        <v>57</v>
      </c>
      <c r="N130" s="26" t="s">
        <v>54</v>
      </c>
      <c r="O130" s="26" t="s">
        <v>54</v>
      </c>
      <c r="P130" s="27" t="s">
        <v>54</v>
      </c>
      <c r="Q130" s="26" t="s">
        <v>58</v>
      </c>
      <c r="R130" s="26" t="s">
        <v>58</v>
      </c>
      <c r="S130" s="18" t="s">
        <v>54</v>
      </c>
      <c r="T130" s="17">
        <v>2018</v>
      </c>
      <c r="U130" s="19">
        <v>3.6204000000000001</v>
      </c>
      <c r="V130" s="19">
        <v>21.893000000000001</v>
      </c>
      <c r="W130" s="19">
        <v>11.165430000000001</v>
      </c>
      <c r="X130" s="22" t="s">
        <v>54</v>
      </c>
      <c r="Y130" s="28">
        <v>60</v>
      </c>
      <c r="Z130" s="29">
        <v>1</v>
      </c>
      <c r="AA130" s="22">
        <v>1</v>
      </c>
      <c r="AB130" s="20">
        <v>21.830000000000002</v>
      </c>
      <c r="AC130" s="22">
        <v>2</v>
      </c>
      <c r="AD130" s="22">
        <v>190</v>
      </c>
      <c r="AE130" s="36">
        <v>43405</v>
      </c>
      <c r="AF130" s="149" t="s">
        <v>85</v>
      </c>
      <c r="AG130" s="20">
        <v>23.714999990000003</v>
      </c>
      <c r="AH130" s="30">
        <v>22.785000000000004</v>
      </c>
      <c r="AI130" s="23">
        <v>44561</v>
      </c>
      <c r="AJ130" s="31">
        <v>23.715</v>
      </c>
      <c r="AK130" s="31" t="s">
        <v>118</v>
      </c>
      <c r="AL130" s="32">
        <v>3.7499999999999992E-2</v>
      </c>
      <c r="AM130" s="32">
        <v>3.7499500039325014E-2</v>
      </c>
      <c r="AN130" s="20" t="s">
        <v>680</v>
      </c>
      <c r="AO130" s="20" t="s">
        <v>58</v>
      </c>
      <c r="AP130" s="20" t="s">
        <v>58</v>
      </c>
      <c r="AQ130" s="33">
        <v>1</v>
      </c>
      <c r="AR130" s="20">
        <v>6.5</v>
      </c>
    </row>
    <row r="131" spans="1:44" ht="17.25" customHeight="1" x14ac:dyDescent="0.2">
      <c r="A131" s="25" t="s">
        <v>714</v>
      </c>
      <c r="B131" s="14" t="s">
        <v>41</v>
      </c>
      <c r="C131" s="14" t="s">
        <v>272</v>
      </c>
      <c r="D131" s="14" t="s">
        <v>72</v>
      </c>
      <c r="E131" s="15" t="s">
        <v>715</v>
      </c>
      <c r="F131" s="15" t="s">
        <v>715</v>
      </c>
      <c r="G131" s="14" t="s">
        <v>58</v>
      </c>
      <c r="H131" s="14" t="s">
        <v>645</v>
      </c>
      <c r="I131" s="14" t="s">
        <v>62</v>
      </c>
      <c r="J131" s="14" t="s">
        <v>63</v>
      </c>
      <c r="K131" s="16">
        <v>0.51</v>
      </c>
      <c r="L131" s="14" t="s">
        <v>389</v>
      </c>
      <c r="M131" s="44" t="s">
        <v>538</v>
      </c>
      <c r="N131" s="26" t="s">
        <v>58</v>
      </c>
      <c r="O131" s="26" t="s">
        <v>58</v>
      </c>
      <c r="P131" s="27" t="s">
        <v>58</v>
      </c>
      <c r="Q131" s="26" t="s">
        <v>58</v>
      </c>
      <c r="R131" s="26" t="s">
        <v>58</v>
      </c>
      <c r="S131" s="18" t="s">
        <v>58</v>
      </c>
      <c r="T131" s="17">
        <v>2020</v>
      </c>
      <c r="U131" s="19" t="s">
        <v>58</v>
      </c>
      <c r="V131" s="19">
        <v>26.61</v>
      </c>
      <c r="W131" s="19">
        <v>13.571099999999999</v>
      </c>
      <c r="X131" s="22" t="s">
        <v>58</v>
      </c>
      <c r="Y131" s="28"/>
      <c r="Z131" s="29">
        <v>1</v>
      </c>
      <c r="AA131" s="22">
        <v>1</v>
      </c>
      <c r="AB131" s="20" t="s">
        <v>58</v>
      </c>
      <c r="AD131" s="22">
        <v>50</v>
      </c>
      <c r="AE131" s="36">
        <v>43586</v>
      </c>
      <c r="AF131" s="149" t="s">
        <v>85</v>
      </c>
      <c r="AG131" s="20">
        <v>27.284999999999993</v>
      </c>
      <c r="AH131" s="30">
        <v>26.215000000000003</v>
      </c>
      <c r="AI131" s="23">
        <v>44561</v>
      </c>
      <c r="AJ131" s="31">
        <v>27.285</v>
      </c>
      <c r="AK131" s="31" t="s">
        <v>80</v>
      </c>
      <c r="AL131" s="32">
        <v>3.875E-2</v>
      </c>
      <c r="AM131" s="32">
        <v>5.1745980191969222E-2</v>
      </c>
      <c r="AN131" s="20" t="s">
        <v>716</v>
      </c>
      <c r="AO131" s="20" t="s">
        <v>58</v>
      </c>
      <c r="AP131" s="20" t="s">
        <v>58</v>
      </c>
      <c r="AQ131" s="33">
        <v>1</v>
      </c>
      <c r="AR131" s="20">
        <v>8.5833333333333339</v>
      </c>
    </row>
    <row r="132" spans="1:44" ht="17.25" customHeight="1" x14ac:dyDescent="0.2">
      <c r="A132" s="25" t="s">
        <v>681</v>
      </c>
      <c r="B132" s="14" t="s">
        <v>41</v>
      </c>
      <c r="C132" s="14" t="s">
        <v>272</v>
      </c>
      <c r="D132" s="14" t="s">
        <v>72</v>
      </c>
      <c r="E132" s="15" t="s">
        <v>682</v>
      </c>
      <c r="F132" s="15" t="s">
        <v>683</v>
      </c>
      <c r="G132" s="14" t="s">
        <v>54</v>
      </c>
      <c r="H132" s="14" t="s">
        <v>645</v>
      </c>
      <c r="I132" s="14" t="s">
        <v>62</v>
      </c>
      <c r="J132" s="14" t="s">
        <v>63</v>
      </c>
      <c r="K132" s="16">
        <v>0.51</v>
      </c>
      <c r="L132" s="14" t="s">
        <v>389</v>
      </c>
      <c r="M132" s="44" t="s">
        <v>57</v>
      </c>
      <c r="N132" s="26" t="s">
        <v>54</v>
      </c>
      <c r="O132" s="26" t="s">
        <v>54</v>
      </c>
      <c r="P132" s="27" t="s">
        <v>54</v>
      </c>
      <c r="Q132" s="26" t="s">
        <v>58</v>
      </c>
      <c r="R132" s="26" t="s">
        <v>58</v>
      </c>
      <c r="S132" s="18" t="s">
        <v>54</v>
      </c>
      <c r="T132" s="17">
        <v>2017</v>
      </c>
      <c r="U132" s="19">
        <v>2.1858</v>
      </c>
      <c r="V132" s="19">
        <v>11.233000000000001</v>
      </c>
      <c r="W132" s="19">
        <v>5.7288300000000003</v>
      </c>
      <c r="X132" s="22" t="s">
        <v>54</v>
      </c>
      <c r="Y132" s="28">
        <v>51</v>
      </c>
      <c r="Z132" s="29">
        <v>1</v>
      </c>
      <c r="AA132" s="22">
        <v>1</v>
      </c>
      <c r="AB132" s="20">
        <v>10.318</v>
      </c>
      <c r="AC132" s="22">
        <v>8</v>
      </c>
      <c r="AD132" s="22">
        <v>62</v>
      </c>
      <c r="AE132" s="36">
        <v>43405</v>
      </c>
      <c r="AF132" s="149" t="s">
        <v>85</v>
      </c>
      <c r="AG132" s="20">
        <v>12.08700011</v>
      </c>
      <c r="AH132" s="30">
        <v>11.613</v>
      </c>
      <c r="AI132" s="23">
        <v>44561</v>
      </c>
      <c r="AJ132" s="31">
        <v>12.087</v>
      </c>
      <c r="AK132" s="31" t="s">
        <v>80</v>
      </c>
      <c r="AL132" s="32">
        <v>0.04</v>
      </c>
      <c r="AM132" s="32">
        <v>4.0537007225206478E-2</v>
      </c>
      <c r="AN132" s="20" t="s">
        <v>684</v>
      </c>
      <c r="AO132" s="20" t="s">
        <v>58</v>
      </c>
      <c r="AP132" s="20" t="s">
        <v>58</v>
      </c>
      <c r="AQ132" s="33">
        <v>1</v>
      </c>
      <c r="AR132" s="20">
        <v>4.916666666666667</v>
      </c>
    </row>
    <row r="133" spans="1:44" ht="17.25" customHeight="1" x14ac:dyDescent="0.2">
      <c r="A133" s="25" t="s">
        <v>685</v>
      </c>
      <c r="B133" s="14" t="s">
        <v>41</v>
      </c>
      <c r="C133" s="14" t="s">
        <v>272</v>
      </c>
      <c r="D133" s="14" t="s">
        <v>72</v>
      </c>
      <c r="E133" s="15" t="s">
        <v>686</v>
      </c>
      <c r="F133" s="15" t="s">
        <v>687</v>
      </c>
      <c r="G133" s="14" t="s">
        <v>54</v>
      </c>
      <c r="H133" s="14" t="s">
        <v>645</v>
      </c>
      <c r="I133" s="14" t="s">
        <v>62</v>
      </c>
      <c r="J133" s="14" t="s">
        <v>63</v>
      </c>
      <c r="K133" s="16">
        <v>0.51</v>
      </c>
      <c r="L133" s="14" t="s">
        <v>389</v>
      </c>
      <c r="M133" s="44" t="s">
        <v>57</v>
      </c>
      <c r="N133" s="26" t="s">
        <v>54</v>
      </c>
      <c r="O133" s="26" t="s">
        <v>54</v>
      </c>
      <c r="P133" s="27" t="s">
        <v>54</v>
      </c>
      <c r="Q133" s="26" t="s">
        <v>58</v>
      </c>
      <c r="R133" s="26" t="s">
        <v>58</v>
      </c>
      <c r="S133" s="18" t="s">
        <v>54</v>
      </c>
      <c r="T133" s="17" t="s">
        <v>54</v>
      </c>
      <c r="U133" s="19" t="s">
        <v>54</v>
      </c>
      <c r="V133" s="19">
        <v>15.904</v>
      </c>
      <c r="W133" s="19">
        <v>8.1110400000000009</v>
      </c>
      <c r="X133" s="22" t="s">
        <v>54</v>
      </c>
      <c r="Y133" s="28" t="s">
        <v>58</v>
      </c>
      <c r="Z133" s="29">
        <v>1</v>
      </c>
      <c r="AA133" s="22" t="s">
        <v>58</v>
      </c>
      <c r="AB133" s="20" t="s">
        <v>58</v>
      </c>
      <c r="AC133" s="22" t="s">
        <v>58</v>
      </c>
      <c r="AD133" s="22" t="s">
        <v>58</v>
      </c>
      <c r="AE133" s="36">
        <v>43556</v>
      </c>
      <c r="AF133" s="149" t="s">
        <v>85</v>
      </c>
      <c r="AG133" s="20">
        <v>19.125</v>
      </c>
      <c r="AH133" s="30">
        <v>18.375</v>
      </c>
      <c r="AI133" s="23">
        <v>44561</v>
      </c>
      <c r="AJ133" s="31">
        <v>19.125</v>
      </c>
      <c r="AK133" s="31" t="s">
        <v>118</v>
      </c>
      <c r="AL133" s="32">
        <v>3.6249999999999998E-2</v>
      </c>
      <c r="AM133" s="32">
        <v>3.4792210415309575E-2</v>
      </c>
      <c r="AN133" s="20" t="s">
        <v>688</v>
      </c>
      <c r="AO133" s="20" t="s">
        <v>58</v>
      </c>
      <c r="AP133" s="20" t="s">
        <v>58</v>
      </c>
      <c r="AQ133" s="33">
        <v>1</v>
      </c>
      <c r="AR133" s="20">
        <v>10.75</v>
      </c>
    </row>
    <row r="134" spans="1:44" ht="17.25" customHeight="1" x14ac:dyDescent="0.2">
      <c r="A134" s="25" t="s">
        <v>689</v>
      </c>
      <c r="B134" s="14" t="s">
        <v>41</v>
      </c>
      <c r="C134" s="14" t="s">
        <v>272</v>
      </c>
      <c r="D134" s="14" t="s">
        <v>72</v>
      </c>
      <c r="E134" s="15" t="s">
        <v>690</v>
      </c>
      <c r="F134" s="15" t="s">
        <v>691</v>
      </c>
      <c r="G134" s="14" t="s">
        <v>54</v>
      </c>
      <c r="H134" s="14" t="s">
        <v>645</v>
      </c>
      <c r="I134" s="14" t="s">
        <v>62</v>
      </c>
      <c r="J134" s="14" t="s">
        <v>63</v>
      </c>
      <c r="K134" s="16">
        <v>0.255</v>
      </c>
      <c r="L134" s="14" t="s">
        <v>435</v>
      </c>
      <c r="M134" s="44" t="s">
        <v>57</v>
      </c>
      <c r="N134" s="26" t="s">
        <v>54</v>
      </c>
      <c r="O134" s="26" t="s">
        <v>54</v>
      </c>
      <c r="P134" s="27" t="s">
        <v>54</v>
      </c>
      <c r="Q134" s="26" t="s">
        <v>58</v>
      </c>
      <c r="R134" s="26" t="s">
        <v>58</v>
      </c>
      <c r="S134" s="18" t="s">
        <v>54</v>
      </c>
      <c r="T134" s="17">
        <v>2007</v>
      </c>
      <c r="U134" s="19">
        <v>4.9240000000000004</v>
      </c>
      <c r="V134" s="19">
        <v>20.2867</v>
      </c>
      <c r="W134" s="19">
        <v>5.1731084999999997</v>
      </c>
      <c r="X134" s="22" t="s">
        <v>54</v>
      </c>
      <c r="Y134" s="28">
        <v>41</v>
      </c>
      <c r="Z134" s="29">
        <v>1</v>
      </c>
      <c r="AA134" s="22">
        <v>1</v>
      </c>
      <c r="AB134" s="20">
        <v>20.2867</v>
      </c>
      <c r="AC134" s="22">
        <v>14</v>
      </c>
      <c r="AD134" s="22">
        <v>72</v>
      </c>
      <c r="AE134" s="36">
        <v>37438</v>
      </c>
      <c r="AF134" s="149" t="s">
        <v>85</v>
      </c>
      <c r="AG134" s="20">
        <v>9.7537498100000004</v>
      </c>
      <c r="AH134" s="30">
        <v>28.496249999999996</v>
      </c>
      <c r="AI134" s="23">
        <v>44561</v>
      </c>
      <c r="AJ134" s="31">
        <v>9.7537500000000001</v>
      </c>
      <c r="AK134" s="31" t="s">
        <v>80</v>
      </c>
      <c r="AL134" s="32">
        <v>4.1250000000000009E-2</v>
      </c>
      <c r="AM134" s="32">
        <v>4.5631671260588605E-2</v>
      </c>
      <c r="AN134" s="20" t="s">
        <v>692</v>
      </c>
      <c r="AO134" s="20" t="s">
        <v>58</v>
      </c>
      <c r="AP134" s="20" t="s">
        <v>58</v>
      </c>
      <c r="AQ134" s="33">
        <v>1</v>
      </c>
      <c r="AR134" s="20">
        <v>4</v>
      </c>
    </row>
    <row r="135" spans="1:44" ht="17.25" customHeight="1" x14ac:dyDescent="0.2">
      <c r="A135" s="25" t="s">
        <v>693</v>
      </c>
      <c r="B135" s="14" t="s">
        <v>41</v>
      </c>
      <c r="C135" s="14" t="s">
        <v>272</v>
      </c>
      <c r="D135" s="14" t="s">
        <v>72</v>
      </c>
      <c r="E135" s="15" t="s">
        <v>694</v>
      </c>
      <c r="F135" s="15" t="s">
        <v>695</v>
      </c>
      <c r="G135" s="14" t="s">
        <v>54</v>
      </c>
      <c r="H135" s="14" t="s">
        <v>645</v>
      </c>
      <c r="I135" s="14" t="s">
        <v>62</v>
      </c>
      <c r="J135" s="14" t="s">
        <v>63</v>
      </c>
      <c r="K135" s="16">
        <v>0.51</v>
      </c>
      <c r="L135" s="14" t="s">
        <v>389</v>
      </c>
      <c r="M135" s="44" t="s">
        <v>57</v>
      </c>
      <c r="N135" s="26" t="s">
        <v>54</v>
      </c>
      <c r="O135" s="26" t="s">
        <v>54</v>
      </c>
      <c r="P135" s="27" t="s">
        <v>54</v>
      </c>
      <c r="Q135" s="26" t="s">
        <v>58</v>
      </c>
      <c r="R135" s="26" t="s">
        <v>58</v>
      </c>
      <c r="S135" s="18" t="s">
        <v>54</v>
      </c>
      <c r="T135" s="17">
        <v>2017</v>
      </c>
      <c r="U135" s="19">
        <v>3.9420000000000002</v>
      </c>
      <c r="V135" s="19">
        <v>20.864000000000001</v>
      </c>
      <c r="W135" s="19">
        <v>10.640640000000001</v>
      </c>
      <c r="X135" s="22" t="s">
        <v>54</v>
      </c>
      <c r="Y135" s="28">
        <v>53</v>
      </c>
      <c r="Z135" s="29">
        <v>1</v>
      </c>
      <c r="AA135" s="22">
        <v>1</v>
      </c>
      <c r="AB135" s="20">
        <v>20.864000000000001</v>
      </c>
      <c r="AC135" s="22">
        <v>3</v>
      </c>
      <c r="AD135" s="22">
        <v>88</v>
      </c>
      <c r="AE135" s="36">
        <v>43405</v>
      </c>
      <c r="AF135" s="149" t="s">
        <v>85</v>
      </c>
      <c r="AG135" s="20">
        <v>21.675000189999995</v>
      </c>
      <c r="AH135" s="30">
        <v>20.824999999999996</v>
      </c>
      <c r="AI135" s="23">
        <v>44561</v>
      </c>
      <c r="AJ135" s="31">
        <v>21.675000000000001</v>
      </c>
      <c r="AK135" s="31" t="s">
        <v>118</v>
      </c>
      <c r="AL135" s="32">
        <v>0.04</v>
      </c>
      <c r="AM135" s="32">
        <v>3.9865082001399883E-2</v>
      </c>
      <c r="AN135" s="20" t="s">
        <v>696</v>
      </c>
      <c r="AO135" s="20" t="s">
        <v>58</v>
      </c>
      <c r="AP135" s="20" t="s">
        <v>58</v>
      </c>
      <c r="AQ135" s="33">
        <v>1</v>
      </c>
      <c r="AR135" s="20">
        <v>3.6666666666666665</v>
      </c>
    </row>
    <row r="136" spans="1:44" ht="17.25" customHeight="1" x14ac:dyDescent="0.2">
      <c r="A136" s="25" t="s">
        <v>721</v>
      </c>
      <c r="B136" s="14" t="s">
        <v>41</v>
      </c>
      <c r="C136" s="14" t="s">
        <v>272</v>
      </c>
      <c r="D136" s="14" t="s">
        <v>72</v>
      </c>
      <c r="E136" s="15" t="s">
        <v>722</v>
      </c>
      <c r="F136" s="15" t="s">
        <v>723</v>
      </c>
      <c r="G136" s="14" t="s">
        <v>54</v>
      </c>
      <c r="H136" s="14" t="s">
        <v>645</v>
      </c>
      <c r="I136" s="14" t="s">
        <v>388</v>
      </c>
      <c r="J136" s="14" t="s">
        <v>63</v>
      </c>
      <c r="K136" s="16">
        <v>0.51</v>
      </c>
      <c r="L136" s="14" t="s">
        <v>389</v>
      </c>
      <c r="M136" s="44" t="s">
        <v>57</v>
      </c>
      <c r="N136" s="26" t="s">
        <v>58</v>
      </c>
      <c r="O136" s="26" t="s">
        <v>58</v>
      </c>
      <c r="P136" s="27" t="s">
        <v>58</v>
      </c>
      <c r="Q136" s="26" t="s">
        <v>58</v>
      </c>
      <c r="R136" s="26" t="s">
        <v>58</v>
      </c>
      <c r="S136" s="18" t="s">
        <v>58</v>
      </c>
      <c r="T136" s="17">
        <v>2020</v>
      </c>
      <c r="U136" s="19" t="s">
        <v>58</v>
      </c>
      <c r="V136" s="19">
        <v>33.366999999999997</v>
      </c>
      <c r="W136" s="19">
        <v>17.01717</v>
      </c>
      <c r="X136" s="22" t="s">
        <v>58</v>
      </c>
      <c r="Y136" s="28" t="s">
        <v>58</v>
      </c>
      <c r="Z136" s="29">
        <v>1</v>
      </c>
      <c r="AA136" s="22">
        <v>1</v>
      </c>
      <c r="AB136" s="20" t="s">
        <v>58</v>
      </c>
      <c r="AC136" s="22" t="s">
        <v>58</v>
      </c>
      <c r="AD136" s="22" t="s">
        <v>58</v>
      </c>
      <c r="AE136" s="36" t="s">
        <v>58</v>
      </c>
      <c r="AF136" s="149" t="s">
        <v>85</v>
      </c>
      <c r="AG136" s="20">
        <v>34.169999989999994</v>
      </c>
      <c r="AH136" s="30">
        <v>32.83</v>
      </c>
      <c r="AI136" s="23">
        <v>44561</v>
      </c>
      <c r="AJ136" s="31">
        <v>34.17</v>
      </c>
      <c r="AK136" s="31" t="s">
        <v>80</v>
      </c>
      <c r="AL136" s="32">
        <v>3.9999999999999994E-2</v>
      </c>
      <c r="AM136" s="32">
        <v>4.0143498912957022E-2</v>
      </c>
      <c r="AN136" s="20" t="s">
        <v>724</v>
      </c>
      <c r="AO136" s="20" t="s">
        <v>58</v>
      </c>
      <c r="AP136" s="20" t="s">
        <v>58</v>
      </c>
      <c r="AQ136" s="33">
        <v>1</v>
      </c>
      <c r="AR136" s="20">
        <v>4.5</v>
      </c>
    </row>
    <row r="137" spans="1:44" ht="17.25" customHeight="1" x14ac:dyDescent="0.2">
      <c r="A137" s="25" t="s">
        <v>697</v>
      </c>
      <c r="B137" s="14" t="s">
        <v>41</v>
      </c>
      <c r="C137" s="14" t="s">
        <v>272</v>
      </c>
      <c r="D137" s="14" t="s">
        <v>72</v>
      </c>
      <c r="E137" s="15" t="s">
        <v>698</v>
      </c>
      <c r="F137" s="15" t="s">
        <v>699</v>
      </c>
      <c r="G137" s="14" t="s">
        <v>54</v>
      </c>
      <c r="H137" s="14" t="s">
        <v>645</v>
      </c>
      <c r="I137" s="14" t="s">
        <v>62</v>
      </c>
      <c r="J137" s="14" t="s">
        <v>63</v>
      </c>
      <c r="K137" s="16">
        <v>0.51</v>
      </c>
      <c r="L137" s="14" t="s">
        <v>389</v>
      </c>
      <c r="M137" s="44" t="s">
        <v>57</v>
      </c>
      <c r="N137" s="26" t="s">
        <v>54</v>
      </c>
      <c r="O137" s="26" t="s">
        <v>54</v>
      </c>
      <c r="P137" s="27" t="s">
        <v>54</v>
      </c>
      <c r="Q137" s="26" t="s">
        <v>58</v>
      </c>
      <c r="R137" s="26" t="s">
        <v>58</v>
      </c>
      <c r="S137" s="18" t="s">
        <v>700</v>
      </c>
      <c r="T137" s="17">
        <v>2016</v>
      </c>
      <c r="U137" s="19">
        <v>5.6966999999999999</v>
      </c>
      <c r="V137" s="19">
        <v>25.685000000000002</v>
      </c>
      <c r="W137" s="19">
        <v>13.099350000000001</v>
      </c>
      <c r="X137" s="22" t="s">
        <v>54</v>
      </c>
      <c r="Y137" s="28">
        <v>45</v>
      </c>
      <c r="Z137" s="29">
        <v>1</v>
      </c>
      <c r="AA137" s="22">
        <v>1</v>
      </c>
      <c r="AB137" s="20">
        <v>25.651</v>
      </c>
      <c r="AC137" s="22">
        <v>3</v>
      </c>
      <c r="AD137" s="22">
        <v>110</v>
      </c>
      <c r="AE137" s="23">
        <v>43405</v>
      </c>
      <c r="AF137" s="149" t="s">
        <v>85</v>
      </c>
      <c r="AG137" s="20">
        <v>28.942500119999995</v>
      </c>
      <c r="AH137" s="30">
        <v>27.807500000000001</v>
      </c>
      <c r="AI137" s="23">
        <v>44561</v>
      </c>
      <c r="AJ137" s="31">
        <v>28.942499999999999</v>
      </c>
      <c r="AK137" s="31" t="s">
        <v>80</v>
      </c>
      <c r="AL137" s="32">
        <v>0.04</v>
      </c>
      <c r="AM137" s="32">
        <v>3.9603964385308575E-2</v>
      </c>
      <c r="AN137" s="20" t="s">
        <v>701</v>
      </c>
      <c r="AO137" s="20" t="s">
        <v>58</v>
      </c>
      <c r="AP137" s="20" t="s">
        <v>58</v>
      </c>
      <c r="AQ137" s="33">
        <v>1</v>
      </c>
      <c r="AR137" s="20">
        <v>4.5833333333333321</v>
      </c>
    </row>
    <row r="138" spans="1:44" ht="17.25" customHeight="1" x14ac:dyDescent="0.2">
      <c r="A138" s="25" t="s">
        <v>702</v>
      </c>
      <c r="B138" s="14" t="s">
        <v>41</v>
      </c>
      <c r="C138" s="14" t="s">
        <v>272</v>
      </c>
      <c r="D138" s="14" t="s">
        <v>72</v>
      </c>
      <c r="E138" s="15" t="s">
        <v>703</v>
      </c>
      <c r="F138" s="15" t="s">
        <v>704</v>
      </c>
      <c r="G138" s="14" t="s">
        <v>54</v>
      </c>
      <c r="H138" s="14" t="s">
        <v>645</v>
      </c>
      <c r="I138" s="14" t="s">
        <v>62</v>
      </c>
      <c r="J138" s="14" t="s">
        <v>63</v>
      </c>
      <c r="K138" s="16">
        <v>0.51</v>
      </c>
      <c r="L138" s="14" t="s">
        <v>389</v>
      </c>
      <c r="M138" s="44" t="s">
        <v>57</v>
      </c>
      <c r="N138" s="26" t="s">
        <v>54</v>
      </c>
      <c r="O138" s="26" t="s">
        <v>54</v>
      </c>
      <c r="P138" s="27" t="s">
        <v>54</v>
      </c>
      <c r="Q138" s="26" t="s">
        <v>58</v>
      </c>
      <c r="R138" s="26" t="s">
        <v>58</v>
      </c>
      <c r="S138" s="18" t="s">
        <v>54</v>
      </c>
      <c r="T138" s="17">
        <v>2017</v>
      </c>
      <c r="U138" s="19">
        <v>4.2949999999999999</v>
      </c>
      <c r="V138" s="19">
        <v>21.888000000000002</v>
      </c>
      <c r="W138" s="19">
        <v>11.162880000000001</v>
      </c>
      <c r="X138" s="22" t="s">
        <v>54</v>
      </c>
      <c r="Y138" s="28">
        <v>51</v>
      </c>
      <c r="Z138" s="29">
        <v>1</v>
      </c>
      <c r="AA138" s="22">
        <v>1</v>
      </c>
      <c r="AB138" s="20">
        <v>21.888000000000002</v>
      </c>
      <c r="AC138" s="22">
        <v>9</v>
      </c>
      <c r="AD138" s="22">
        <v>166</v>
      </c>
      <c r="AE138" s="23">
        <v>43405</v>
      </c>
      <c r="AF138" s="149" t="s">
        <v>85</v>
      </c>
      <c r="AG138" s="20">
        <v>26.519999990000002</v>
      </c>
      <c r="AH138" s="30">
        <v>25.479999999999997</v>
      </c>
      <c r="AI138" s="23">
        <v>44561</v>
      </c>
      <c r="AJ138" s="31">
        <v>26.52</v>
      </c>
      <c r="AK138" s="31" t="s">
        <v>118</v>
      </c>
      <c r="AL138" s="32">
        <v>3.6249999999999998E-2</v>
      </c>
      <c r="AM138" s="32">
        <v>3.5337048492896109E-2</v>
      </c>
      <c r="AN138" s="20" t="s">
        <v>705</v>
      </c>
      <c r="AO138" s="20" t="s">
        <v>58</v>
      </c>
      <c r="AP138" s="20" t="s">
        <v>58</v>
      </c>
      <c r="AQ138" s="33">
        <v>1</v>
      </c>
      <c r="AR138" s="20">
        <v>6.083333333333333</v>
      </c>
    </row>
    <row r="139" spans="1:44" ht="17.25" customHeight="1" x14ac:dyDescent="0.2">
      <c r="A139" s="25" t="s">
        <v>711</v>
      </c>
      <c r="B139" s="14" t="s">
        <v>41</v>
      </c>
      <c r="C139" s="14" t="s">
        <v>272</v>
      </c>
      <c r="D139" s="14" t="s">
        <v>72</v>
      </c>
      <c r="E139" s="15" t="s">
        <v>712</v>
      </c>
      <c r="F139" s="15" t="s">
        <v>712</v>
      </c>
      <c r="G139" s="14" t="s">
        <v>58</v>
      </c>
      <c r="H139" s="14" t="s">
        <v>645</v>
      </c>
      <c r="I139" s="14" t="s">
        <v>62</v>
      </c>
      <c r="J139" s="14" t="s">
        <v>63</v>
      </c>
      <c r="K139" s="16">
        <v>0.51</v>
      </c>
      <c r="L139" s="14" t="s">
        <v>389</v>
      </c>
      <c r="M139" s="44" t="s">
        <v>538</v>
      </c>
      <c r="N139" s="26" t="s">
        <v>58</v>
      </c>
      <c r="O139" s="26" t="s">
        <v>58</v>
      </c>
      <c r="P139" s="27" t="s">
        <v>58</v>
      </c>
      <c r="Q139" s="26" t="s">
        <v>58</v>
      </c>
      <c r="R139" s="26" t="s">
        <v>58</v>
      </c>
      <c r="S139" s="18" t="s">
        <v>58</v>
      </c>
      <c r="T139" s="17">
        <v>2020</v>
      </c>
      <c r="U139" s="19" t="s">
        <v>58</v>
      </c>
      <c r="V139" s="19">
        <v>8.3780000000000001</v>
      </c>
      <c r="W139" s="19">
        <v>4.27278</v>
      </c>
      <c r="X139" s="22" t="s">
        <v>58</v>
      </c>
      <c r="Y139" s="28"/>
      <c r="Z139" s="29">
        <v>1</v>
      </c>
      <c r="AA139" s="22">
        <v>1</v>
      </c>
      <c r="AB139" s="20" t="s">
        <v>58</v>
      </c>
      <c r="AD139" s="22">
        <v>45</v>
      </c>
      <c r="AE139" s="23">
        <v>43678</v>
      </c>
      <c r="AF139" s="149" t="s">
        <v>85</v>
      </c>
      <c r="AG139" s="21">
        <v>9.3457499999999971</v>
      </c>
      <c r="AH139" s="161">
        <v>8.9792500000000004</v>
      </c>
      <c r="AI139" s="36">
        <v>44561</v>
      </c>
      <c r="AJ139" s="162">
        <v>9.3457499999999989</v>
      </c>
      <c r="AK139" s="31" t="s">
        <v>80</v>
      </c>
      <c r="AL139" s="32">
        <v>0.04</v>
      </c>
      <c r="AM139" s="32">
        <v>4.9532993904143827E-2</v>
      </c>
      <c r="AN139" s="20" t="s">
        <v>713</v>
      </c>
      <c r="AO139" s="20" t="s">
        <v>58</v>
      </c>
      <c r="AP139" s="20" t="s">
        <v>58</v>
      </c>
      <c r="AQ139" s="33">
        <v>1</v>
      </c>
      <c r="AR139" s="20">
        <v>5.416666666666667</v>
      </c>
    </row>
    <row r="140" spans="1:44" ht="17.25" customHeight="1" x14ac:dyDescent="0.2">
      <c r="A140" s="25" t="s">
        <v>886</v>
      </c>
      <c r="B140" s="14" t="s">
        <v>41</v>
      </c>
      <c r="C140" s="14" t="s">
        <v>334</v>
      </c>
      <c r="D140" s="14" t="s">
        <v>72</v>
      </c>
      <c r="E140" s="15" t="s">
        <v>807</v>
      </c>
      <c r="F140" s="15" t="s">
        <v>808</v>
      </c>
      <c r="G140" s="14" t="s">
        <v>58</v>
      </c>
      <c r="H140" s="14" t="s">
        <v>874</v>
      </c>
      <c r="I140" s="14" t="s">
        <v>62</v>
      </c>
      <c r="J140" s="14" t="s">
        <v>58</v>
      </c>
      <c r="K140" s="16">
        <v>0.65459999999999996</v>
      </c>
      <c r="L140" s="14" t="s">
        <v>809</v>
      </c>
      <c r="M140" s="26" t="s">
        <v>58</v>
      </c>
      <c r="N140" s="26" t="s">
        <v>58</v>
      </c>
      <c r="O140" s="26" t="s">
        <v>58</v>
      </c>
      <c r="P140" s="27" t="s">
        <v>58</v>
      </c>
      <c r="Q140" s="26" t="s">
        <v>58</v>
      </c>
      <c r="R140" s="26" t="s">
        <v>58</v>
      </c>
      <c r="S140" s="18" t="s">
        <v>58</v>
      </c>
      <c r="T140" s="17" t="s">
        <v>58</v>
      </c>
      <c r="U140" s="19" t="s">
        <v>58</v>
      </c>
      <c r="V140" s="19">
        <v>341.88</v>
      </c>
      <c r="W140" s="19">
        <v>227.93139599999998</v>
      </c>
      <c r="X140" s="22" t="s">
        <v>58</v>
      </c>
      <c r="Y140" s="28" t="s">
        <v>58</v>
      </c>
      <c r="Z140" s="29">
        <v>51</v>
      </c>
      <c r="AA140" s="22" t="s">
        <v>58</v>
      </c>
      <c r="AB140" s="20" t="s">
        <v>58</v>
      </c>
      <c r="AC140" s="22" t="s">
        <v>58</v>
      </c>
      <c r="AD140" s="22" t="s">
        <v>58</v>
      </c>
      <c r="AE140" s="36">
        <v>44501</v>
      </c>
      <c r="AF140" s="149" t="s">
        <v>85</v>
      </c>
      <c r="AG140" s="21">
        <v>783.3</v>
      </c>
      <c r="AH140" s="161" t="s">
        <v>58</v>
      </c>
      <c r="AI140" s="36">
        <v>44439</v>
      </c>
      <c r="AJ140" s="162">
        <v>783.3</v>
      </c>
      <c r="AK140" s="31" t="s">
        <v>80</v>
      </c>
      <c r="AL140" s="32">
        <v>4.4999999999999998E-2</v>
      </c>
      <c r="AM140" s="32">
        <v>5.1999999999999998E-2</v>
      </c>
      <c r="AN140" s="20" t="s">
        <v>810</v>
      </c>
      <c r="AO140" s="20" t="s">
        <v>811</v>
      </c>
      <c r="AP140" s="20" t="s">
        <v>812</v>
      </c>
      <c r="AQ140" s="33">
        <v>1</v>
      </c>
      <c r="AR140" s="20">
        <v>7.2</v>
      </c>
    </row>
    <row r="141" spans="1:44" ht="17.25" customHeight="1" x14ac:dyDescent="0.2">
      <c r="A141" s="25" t="s">
        <v>822</v>
      </c>
      <c r="B141" s="14" t="s">
        <v>42</v>
      </c>
      <c r="C141" s="14" t="s">
        <v>612</v>
      </c>
      <c r="D141" s="14" t="s">
        <v>72</v>
      </c>
      <c r="E141" s="15" t="s">
        <v>813</v>
      </c>
      <c r="F141" s="15" t="s">
        <v>814</v>
      </c>
      <c r="G141" s="14" t="s">
        <v>58</v>
      </c>
      <c r="H141" s="14" t="s">
        <v>68</v>
      </c>
      <c r="I141" s="14" t="s">
        <v>920</v>
      </c>
      <c r="J141" s="14" t="s">
        <v>106</v>
      </c>
      <c r="K141" s="16">
        <v>0.27825</v>
      </c>
      <c r="L141" s="186" t="s">
        <v>815</v>
      </c>
      <c r="M141" s="26" t="s">
        <v>921</v>
      </c>
      <c r="N141" s="187" t="s">
        <v>58</v>
      </c>
      <c r="O141" s="26" t="s">
        <v>58</v>
      </c>
      <c r="P141" s="27" t="s">
        <v>58</v>
      </c>
      <c r="Q141" s="26" t="s">
        <v>58</v>
      </c>
      <c r="R141" s="26" t="s">
        <v>58</v>
      </c>
      <c r="S141" s="18" t="s">
        <v>58</v>
      </c>
      <c r="T141" s="38" t="s">
        <v>894</v>
      </c>
      <c r="U141" s="19">
        <v>0.33710000000000001</v>
      </c>
      <c r="V141" s="19">
        <v>24</v>
      </c>
      <c r="W141" s="19" t="s">
        <v>58</v>
      </c>
      <c r="X141" s="22" t="s">
        <v>58</v>
      </c>
      <c r="Y141" s="28" t="s">
        <v>58</v>
      </c>
      <c r="Z141" s="29" t="s">
        <v>58</v>
      </c>
      <c r="AA141" s="22" t="s">
        <v>58</v>
      </c>
      <c r="AB141" s="20" t="s">
        <v>58</v>
      </c>
      <c r="AC141" s="22" t="s">
        <v>58</v>
      </c>
      <c r="AD141" s="22">
        <v>8</v>
      </c>
      <c r="AE141" s="36" t="s">
        <v>816</v>
      </c>
      <c r="AF141" s="149" t="s">
        <v>79</v>
      </c>
      <c r="AG141" s="21">
        <v>88.500000050000011</v>
      </c>
      <c r="AH141" s="161">
        <v>68.056500030760006</v>
      </c>
      <c r="AI141" s="36">
        <v>44561</v>
      </c>
      <c r="AJ141" s="162">
        <v>108.914295</v>
      </c>
      <c r="AK141" s="31" t="s">
        <v>118</v>
      </c>
      <c r="AL141" s="32">
        <v>4.7500000000000001E-2</v>
      </c>
      <c r="AM141" s="32">
        <v>1.3141052365457031E-2</v>
      </c>
      <c r="AN141" s="20" t="s">
        <v>817</v>
      </c>
      <c r="AO141" s="20" t="s">
        <v>818</v>
      </c>
      <c r="AP141" s="20" t="s">
        <v>819</v>
      </c>
      <c r="AQ141" s="33">
        <v>1</v>
      </c>
      <c r="AR141" s="20">
        <v>22.955865105981765</v>
      </c>
    </row>
    <row r="142" spans="1:44" x14ac:dyDescent="0.2">
      <c r="A142" s="25" t="s">
        <v>58</v>
      </c>
      <c r="B142" s="14" t="s">
        <v>58</v>
      </c>
      <c r="C142" s="14" t="s">
        <v>58</v>
      </c>
      <c r="D142" s="14" t="s">
        <v>58</v>
      </c>
      <c r="E142" s="15" t="s">
        <v>58</v>
      </c>
      <c r="F142" s="15" t="s">
        <v>58</v>
      </c>
      <c r="G142" s="14" t="s">
        <v>58</v>
      </c>
      <c r="H142" s="14" t="s">
        <v>58</v>
      </c>
      <c r="I142" s="14" t="s">
        <v>58</v>
      </c>
      <c r="J142" s="14" t="s">
        <v>58</v>
      </c>
      <c r="K142" s="16" t="s">
        <v>58</v>
      </c>
      <c r="L142" s="186" t="s">
        <v>58</v>
      </c>
      <c r="M142" s="26" t="s">
        <v>58</v>
      </c>
      <c r="N142" s="188" t="s">
        <v>58</v>
      </c>
      <c r="O142" s="15" t="s">
        <v>58</v>
      </c>
      <c r="P142" s="18" t="s">
        <v>58</v>
      </c>
      <c r="S142" s="18" t="s">
        <v>58</v>
      </c>
      <c r="T142" s="17" t="s">
        <v>58</v>
      </c>
      <c r="U142" s="19" t="s">
        <v>58</v>
      </c>
      <c r="V142" s="19" t="s">
        <v>58</v>
      </c>
      <c r="W142" s="19" t="s">
        <v>58</v>
      </c>
      <c r="X142" s="22" t="s">
        <v>58</v>
      </c>
      <c r="Y142" s="28" t="s">
        <v>58</v>
      </c>
      <c r="Z142" s="29" t="s">
        <v>58</v>
      </c>
      <c r="AA142" s="22" t="s">
        <v>58</v>
      </c>
      <c r="AB142" s="20" t="s">
        <v>58</v>
      </c>
      <c r="AC142" s="22" t="s">
        <v>58</v>
      </c>
      <c r="AD142" s="22" t="s">
        <v>58</v>
      </c>
      <c r="AE142" s="23" t="s">
        <v>58</v>
      </c>
      <c r="AG142" s="20" t="s">
        <v>58</v>
      </c>
      <c r="AH142" s="30" t="s">
        <v>58</v>
      </c>
      <c r="AI142" s="23" t="s">
        <v>58</v>
      </c>
      <c r="AJ142" s="31" t="s">
        <v>58</v>
      </c>
      <c r="AK142" s="31" t="s">
        <v>58</v>
      </c>
      <c r="AL142" s="32" t="s">
        <v>58</v>
      </c>
      <c r="AM142" s="32" t="s">
        <v>58</v>
      </c>
      <c r="AN142" s="20" t="s">
        <v>58</v>
      </c>
      <c r="AO142" s="20" t="s">
        <v>58</v>
      </c>
      <c r="AP142" s="20" t="s">
        <v>58</v>
      </c>
      <c r="AQ142" s="33" t="s">
        <v>58</v>
      </c>
      <c r="AR142" s="20" t="s">
        <v>58</v>
      </c>
    </row>
    <row r="143" spans="1:44" x14ac:dyDescent="0.2">
      <c r="A143" s="25" t="s">
        <v>58</v>
      </c>
      <c r="B143" s="14" t="s">
        <v>58</v>
      </c>
      <c r="C143" s="14" t="s">
        <v>58</v>
      </c>
      <c r="D143" s="14" t="s">
        <v>58</v>
      </c>
      <c r="E143" s="15" t="s">
        <v>58</v>
      </c>
      <c r="F143" s="15" t="s">
        <v>58</v>
      </c>
      <c r="G143" s="14" t="s">
        <v>58</v>
      </c>
      <c r="H143" s="14" t="s">
        <v>58</v>
      </c>
      <c r="I143" s="14" t="s">
        <v>58</v>
      </c>
      <c r="J143" s="14" t="s">
        <v>58</v>
      </c>
      <c r="K143" s="16" t="s">
        <v>58</v>
      </c>
      <c r="L143" s="14" t="s">
        <v>58</v>
      </c>
      <c r="M143" s="189" t="s">
        <v>58</v>
      </c>
      <c r="N143" s="15" t="s">
        <v>58</v>
      </c>
      <c r="O143" s="15" t="s">
        <v>58</v>
      </c>
      <c r="P143" s="18" t="s">
        <v>58</v>
      </c>
      <c r="S143" s="18" t="s">
        <v>58</v>
      </c>
      <c r="T143" s="17" t="s">
        <v>58</v>
      </c>
      <c r="U143" s="19" t="s">
        <v>58</v>
      </c>
      <c r="V143" s="19" t="s">
        <v>58</v>
      </c>
      <c r="W143" s="19" t="s">
        <v>58</v>
      </c>
      <c r="X143" s="22" t="s">
        <v>58</v>
      </c>
      <c r="Y143" s="28" t="s">
        <v>58</v>
      </c>
      <c r="Z143" s="29" t="s">
        <v>58</v>
      </c>
      <c r="AA143" s="22" t="s">
        <v>58</v>
      </c>
      <c r="AB143" s="20" t="s">
        <v>58</v>
      </c>
      <c r="AC143" s="22" t="s">
        <v>58</v>
      </c>
      <c r="AD143" s="22" t="s">
        <v>58</v>
      </c>
      <c r="AE143" s="23" t="s">
        <v>58</v>
      </c>
      <c r="AG143" s="20" t="s">
        <v>58</v>
      </c>
      <c r="AH143" s="30" t="s">
        <v>58</v>
      </c>
      <c r="AI143" s="39" t="s">
        <v>58</v>
      </c>
      <c r="AJ143" s="31" t="s">
        <v>58</v>
      </c>
      <c r="AK143" s="31" t="s">
        <v>58</v>
      </c>
      <c r="AL143" s="32" t="s">
        <v>58</v>
      </c>
      <c r="AM143" s="32" t="s">
        <v>58</v>
      </c>
      <c r="AN143" s="20" t="s">
        <v>58</v>
      </c>
      <c r="AO143" s="20" t="s">
        <v>58</v>
      </c>
      <c r="AP143" s="20" t="s">
        <v>58</v>
      </c>
      <c r="AQ143" s="33" t="s">
        <v>58</v>
      </c>
      <c r="AR143" s="20" t="s">
        <v>58</v>
      </c>
    </row>
    <row r="144" spans="1:44" ht="24.75" customHeight="1" x14ac:dyDescent="0.2">
      <c r="A144" s="15" t="s">
        <v>832</v>
      </c>
      <c r="B144" s="15"/>
      <c r="C144" s="15"/>
      <c r="D144" s="15"/>
      <c r="E144" s="15" t="s">
        <v>58</v>
      </c>
      <c r="F144" s="15" t="s">
        <v>58</v>
      </c>
      <c r="G144" s="14" t="s">
        <v>58</v>
      </c>
      <c r="H144" s="14" t="s">
        <v>58</v>
      </c>
      <c r="I144" s="14" t="s">
        <v>58</v>
      </c>
      <c r="J144" s="14" t="s">
        <v>58</v>
      </c>
      <c r="K144" s="16" t="s">
        <v>58</v>
      </c>
      <c r="L144" s="14" t="s">
        <v>58</v>
      </c>
      <c r="M144" s="44" t="s">
        <v>58</v>
      </c>
      <c r="N144" s="15" t="s">
        <v>58</v>
      </c>
      <c r="O144" s="15" t="s">
        <v>58</v>
      </c>
      <c r="P144" s="18" t="s">
        <v>58</v>
      </c>
      <c r="S144" s="18" t="s">
        <v>58</v>
      </c>
      <c r="T144" s="17" t="s">
        <v>58</v>
      </c>
      <c r="U144" s="19" t="s">
        <v>58</v>
      </c>
      <c r="V144" s="19" t="s">
        <v>58</v>
      </c>
      <c r="W144" s="19" t="s">
        <v>58</v>
      </c>
      <c r="X144" s="22" t="s">
        <v>58</v>
      </c>
      <c r="Y144" s="28" t="s">
        <v>58</v>
      </c>
      <c r="Z144" s="29" t="s">
        <v>58</v>
      </c>
      <c r="AA144" s="22" t="s">
        <v>58</v>
      </c>
      <c r="AB144" s="20" t="s">
        <v>58</v>
      </c>
      <c r="AC144" s="22" t="s">
        <v>58</v>
      </c>
      <c r="AD144" s="22" t="s">
        <v>58</v>
      </c>
      <c r="AE144" s="23" t="s">
        <v>58</v>
      </c>
      <c r="AG144" s="20" t="s">
        <v>58</v>
      </c>
      <c r="AH144" s="30" t="s">
        <v>58</v>
      </c>
      <c r="AI144" s="39" t="s">
        <v>58</v>
      </c>
      <c r="AJ144" s="31" t="s">
        <v>58</v>
      </c>
      <c r="AK144" s="31" t="s">
        <v>58</v>
      </c>
      <c r="AL144" s="32" t="s">
        <v>58</v>
      </c>
      <c r="AM144" s="32" t="s">
        <v>58</v>
      </c>
      <c r="AN144" s="20" t="s">
        <v>58</v>
      </c>
      <c r="AO144" s="20" t="s">
        <v>58</v>
      </c>
      <c r="AP144" s="20" t="s">
        <v>58</v>
      </c>
      <c r="AQ144" s="33" t="s">
        <v>58</v>
      </c>
      <c r="AR144" s="20" t="s">
        <v>58</v>
      </c>
    </row>
    <row r="145" spans="1:25" ht="20.25" customHeight="1" x14ac:dyDescent="0.2">
      <c r="A145" s="15" t="s">
        <v>823</v>
      </c>
      <c r="B145" s="15"/>
      <c r="C145" s="15"/>
      <c r="D145" s="15"/>
      <c r="Y145" s="41"/>
    </row>
    <row r="146" spans="1:25" ht="20.25" customHeight="1" x14ac:dyDescent="0.2">
      <c r="A146" s="15" t="s">
        <v>824</v>
      </c>
      <c r="B146" s="15"/>
      <c r="C146" s="15"/>
      <c r="D146" s="15"/>
      <c r="Y146" s="41"/>
    </row>
    <row r="147" spans="1:25" ht="20.25" customHeight="1" x14ac:dyDescent="0.2">
      <c r="A147" s="15" t="s">
        <v>825</v>
      </c>
      <c r="B147" s="15"/>
      <c r="C147" s="15"/>
      <c r="D147" s="15"/>
      <c r="Y147" s="41"/>
    </row>
    <row r="148" spans="1:25" ht="20.25" customHeight="1" x14ac:dyDescent="0.2">
      <c r="A148" s="15" t="s">
        <v>826</v>
      </c>
      <c r="B148" s="15"/>
      <c r="C148" s="15"/>
      <c r="D148" s="15"/>
      <c r="Y148" s="41"/>
    </row>
    <row r="149" spans="1:25" ht="20.25" customHeight="1" x14ac:dyDescent="0.2">
      <c r="A149" s="151" t="s">
        <v>827</v>
      </c>
      <c r="B149" s="151"/>
      <c r="C149" s="151"/>
      <c r="D149" s="151"/>
      <c r="Y149" s="41"/>
    </row>
    <row r="150" spans="1:25" ht="20.25" customHeight="1" x14ac:dyDescent="0.2">
      <c r="A150" s="15" t="s">
        <v>828</v>
      </c>
      <c r="B150" s="15"/>
      <c r="C150" s="15"/>
      <c r="D150" s="15"/>
      <c r="Y150" s="41"/>
    </row>
    <row r="151" spans="1:25" ht="21.75" customHeight="1" x14ac:dyDescent="0.2">
      <c r="A151" s="151" t="s">
        <v>829</v>
      </c>
      <c r="B151" s="151"/>
      <c r="C151" s="151"/>
      <c r="D151" s="151"/>
      <c r="Y151" s="41"/>
    </row>
    <row r="152" spans="1:25" ht="20.25" customHeight="1" x14ac:dyDescent="0.2">
      <c r="A152" s="15" t="s">
        <v>830</v>
      </c>
      <c r="B152" s="15"/>
      <c r="C152" s="15"/>
      <c r="D152" s="15"/>
      <c r="Y152" s="41"/>
    </row>
    <row r="153" spans="1:25" ht="20.25" customHeight="1" x14ac:dyDescent="0.2">
      <c r="A153" s="15" t="s">
        <v>831</v>
      </c>
      <c r="B153" s="15"/>
      <c r="C153" s="15"/>
      <c r="D153" s="15"/>
      <c r="Y153" s="41"/>
    </row>
    <row r="154" spans="1:25" x14ac:dyDescent="0.2">
      <c r="Y154" s="41"/>
    </row>
    <row r="155" spans="1:25" x14ac:dyDescent="0.2">
      <c r="Y155" s="41"/>
    </row>
    <row r="156" spans="1:25" x14ac:dyDescent="0.2">
      <c r="Y156" s="41"/>
    </row>
    <row r="157" spans="1:25" x14ac:dyDescent="0.2">
      <c r="Y157" s="41"/>
    </row>
    <row r="158" spans="1:25" x14ac:dyDescent="0.2">
      <c r="Y158" s="41"/>
    </row>
    <row r="159" spans="1:25" x14ac:dyDescent="0.2">
      <c r="Y159" s="41"/>
    </row>
    <row r="160" spans="1:25" x14ac:dyDescent="0.2">
      <c r="Y160" s="41"/>
    </row>
    <row r="161" spans="25:25" x14ac:dyDescent="0.2">
      <c r="Y161" s="41"/>
    </row>
    <row r="162" spans="25:25" x14ac:dyDescent="0.2">
      <c r="Y162" s="41"/>
    </row>
    <row r="163" spans="25:25" x14ac:dyDescent="0.2">
      <c r="Y163" s="41"/>
    </row>
    <row r="164" spans="25:25" x14ac:dyDescent="0.2">
      <c r="Y164" s="41"/>
    </row>
    <row r="165" spans="25:25" x14ac:dyDescent="0.2">
      <c r="Y165" s="41"/>
    </row>
    <row r="166" spans="25:25" x14ac:dyDescent="0.2">
      <c r="Y166" s="41"/>
    </row>
    <row r="167" spans="25:25" x14ac:dyDescent="0.2">
      <c r="Y167" s="41"/>
    </row>
    <row r="168" spans="25:25" x14ac:dyDescent="0.2">
      <c r="Y168" s="41"/>
    </row>
    <row r="169" spans="25:25" x14ac:dyDescent="0.2">
      <c r="Y169" s="41"/>
    </row>
    <row r="170" spans="25:25" x14ac:dyDescent="0.2">
      <c r="Y170" s="41"/>
    </row>
    <row r="171" spans="25:25" x14ac:dyDescent="0.2">
      <c r="Y171" s="41"/>
    </row>
    <row r="172" spans="25:25" x14ac:dyDescent="0.2">
      <c r="Y172" s="41"/>
    </row>
    <row r="173" spans="25:25" x14ac:dyDescent="0.2">
      <c r="Y173" s="41"/>
    </row>
    <row r="174" spans="25:25" x14ac:dyDescent="0.2">
      <c r="Y174" s="41"/>
    </row>
    <row r="175" spans="25:25" x14ac:dyDescent="0.2">
      <c r="Y175" s="41"/>
    </row>
    <row r="176" spans="25:25" x14ac:dyDescent="0.2">
      <c r="Y176" s="41"/>
    </row>
    <row r="177" spans="25:25" x14ac:dyDescent="0.2">
      <c r="Y177" s="41"/>
    </row>
    <row r="178" spans="25:25" x14ac:dyDescent="0.2">
      <c r="Y178" s="41"/>
    </row>
    <row r="179" spans="25:25" x14ac:dyDescent="0.2">
      <c r="Y179" s="41"/>
    </row>
    <row r="180" spans="25:25" x14ac:dyDescent="0.2">
      <c r="Y180" s="41"/>
    </row>
    <row r="181" spans="25:25" x14ac:dyDescent="0.2">
      <c r="Y181" s="41"/>
    </row>
    <row r="182" spans="25:25" x14ac:dyDescent="0.2">
      <c r="Y182" s="41"/>
    </row>
    <row r="183" spans="25:25" x14ac:dyDescent="0.2">
      <c r="Y183" s="41"/>
    </row>
    <row r="184" spans="25:25" x14ac:dyDescent="0.2">
      <c r="Y184" s="41"/>
    </row>
    <row r="185" spans="25:25" x14ac:dyDescent="0.2">
      <c r="Y185" s="41"/>
    </row>
    <row r="186" spans="25:25" x14ac:dyDescent="0.2">
      <c r="Y186" s="41"/>
    </row>
    <row r="187" spans="25:25" x14ac:dyDescent="0.2">
      <c r="Y187" s="41"/>
    </row>
    <row r="188" spans="25:25" x14ac:dyDescent="0.2">
      <c r="Y188" s="41"/>
    </row>
    <row r="189" spans="25:25" x14ac:dyDescent="0.2">
      <c r="Y189" s="41"/>
    </row>
    <row r="190" spans="25:25" x14ac:dyDescent="0.2">
      <c r="Y190" s="41"/>
    </row>
    <row r="191" spans="25:25" x14ac:dyDescent="0.2">
      <c r="Y191" s="41"/>
    </row>
    <row r="192" spans="25:25" x14ac:dyDescent="0.2">
      <c r="Y192" s="41"/>
    </row>
    <row r="193" spans="25:25" x14ac:dyDescent="0.2">
      <c r="Y193" s="41"/>
    </row>
    <row r="194" spans="25:25" x14ac:dyDescent="0.2">
      <c r="Y194" s="41"/>
    </row>
    <row r="195" spans="25:25" x14ac:dyDescent="0.2">
      <c r="Y195" s="41"/>
    </row>
    <row r="196" spans="25:25" x14ac:dyDescent="0.2">
      <c r="Y196" s="41"/>
    </row>
    <row r="197" spans="25:25" x14ac:dyDescent="0.2">
      <c r="Y197" s="41"/>
    </row>
    <row r="198" spans="25:25" x14ac:dyDescent="0.2">
      <c r="Y198" s="41"/>
    </row>
    <row r="199" spans="25:25" x14ac:dyDescent="0.2">
      <c r="Y199" s="41"/>
    </row>
    <row r="200" spans="25:25" x14ac:dyDescent="0.2">
      <c r="Y200" s="41"/>
    </row>
    <row r="201" spans="25:25" x14ac:dyDescent="0.2">
      <c r="Y201" s="41"/>
    </row>
    <row r="202" spans="25:25" x14ac:dyDescent="0.2">
      <c r="Y202" s="41"/>
    </row>
    <row r="203" spans="25:25" x14ac:dyDescent="0.2">
      <c r="Y203" s="41"/>
    </row>
    <row r="204" spans="25:25" x14ac:dyDescent="0.2">
      <c r="Y204" s="41"/>
    </row>
    <row r="205" spans="25:25" x14ac:dyDescent="0.2">
      <c r="Y205" s="41"/>
    </row>
    <row r="206" spans="25:25" x14ac:dyDescent="0.2">
      <c r="Y206" s="41"/>
    </row>
    <row r="207" spans="25:25" x14ac:dyDescent="0.2">
      <c r="Y207" s="41"/>
    </row>
    <row r="208" spans="25:25" x14ac:dyDescent="0.2">
      <c r="Y208" s="41"/>
    </row>
    <row r="209" spans="25:25" x14ac:dyDescent="0.2">
      <c r="Y209" s="41"/>
    </row>
    <row r="210" spans="25:25" x14ac:dyDescent="0.2">
      <c r="Y210" s="41"/>
    </row>
    <row r="211" spans="25:25" x14ac:dyDescent="0.2">
      <c r="Y211" s="41"/>
    </row>
    <row r="212" spans="25:25" x14ac:dyDescent="0.2">
      <c r="Y212" s="41"/>
    </row>
    <row r="213" spans="25:25" x14ac:dyDescent="0.2">
      <c r="Y213" s="41"/>
    </row>
    <row r="214" spans="25:25" x14ac:dyDescent="0.2">
      <c r="Y214" s="41"/>
    </row>
    <row r="215" spans="25:25" x14ac:dyDescent="0.2">
      <c r="Y215" s="41"/>
    </row>
    <row r="216" spans="25:25" x14ac:dyDescent="0.2">
      <c r="Y216" s="41"/>
    </row>
    <row r="217" spans="25:25" x14ac:dyDescent="0.2">
      <c r="Y217" s="41"/>
    </row>
    <row r="218" spans="25:25" x14ac:dyDescent="0.2">
      <c r="Y218" s="41"/>
    </row>
    <row r="219" spans="25:25" x14ac:dyDescent="0.2">
      <c r="Y219" s="41"/>
    </row>
    <row r="220" spans="25:25" x14ac:dyDescent="0.2">
      <c r="Y220" s="41"/>
    </row>
    <row r="221" spans="25:25" x14ac:dyDescent="0.2">
      <c r="Y221" s="41"/>
    </row>
    <row r="222" spans="25:25" x14ac:dyDescent="0.2">
      <c r="Y222" s="41"/>
    </row>
    <row r="223" spans="25:25" x14ac:dyDescent="0.2">
      <c r="Y223" s="41"/>
    </row>
    <row r="224" spans="25:25" x14ac:dyDescent="0.2">
      <c r="Y224" s="41"/>
    </row>
    <row r="225" spans="25:25" x14ac:dyDescent="0.2">
      <c r="Y225" s="41"/>
    </row>
    <row r="226" spans="25:25" x14ac:dyDescent="0.2">
      <c r="Y226" s="41"/>
    </row>
    <row r="227" spans="25:25" x14ac:dyDescent="0.2">
      <c r="Y227" s="41"/>
    </row>
    <row r="228" spans="25:25" x14ac:dyDescent="0.2">
      <c r="Y228" s="41"/>
    </row>
    <row r="229" spans="25:25" x14ac:dyDescent="0.2">
      <c r="Y229" s="41"/>
    </row>
    <row r="230" spans="25:25" x14ac:dyDescent="0.2">
      <c r="Y230" s="41"/>
    </row>
    <row r="231" spans="25:25" x14ac:dyDescent="0.2">
      <c r="Y231" s="41"/>
    </row>
    <row r="232" spans="25:25" x14ac:dyDescent="0.2">
      <c r="Y232" s="41"/>
    </row>
    <row r="233" spans="25:25" x14ac:dyDescent="0.2">
      <c r="Y233" s="41"/>
    </row>
    <row r="234" spans="25:25" x14ac:dyDescent="0.2">
      <c r="Y234" s="41"/>
    </row>
    <row r="235" spans="25:25" x14ac:dyDescent="0.2">
      <c r="Y235" s="41"/>
    </row>
    <row r="236" spans="25:25" x14ac:dyDescent="0.2">
      <c r="Y236" s="41"/>
    </row>
    <row r="237" spans="25:25" x14ac:dyDescent="0.2">
      <c r="Y237" s="41"/>
    </row>
    <row r="238" spans="25:25" x14ac:dyDescent="0.2">
      <c r="Y238" s="41"/>
    </row>
    <row r="239" spans="25:25" x14ac:dyDescent="0.2">
      <c r="Y239" s="41"/>
    </row>
    <row r="240" spans="25:25" x14ac:dyDescent="0.2">
      <c r="Y240" s="41"/>
    </row>
    <row r="241" spans="25:25" x14ac:dyDescent="0.2">
      <c r="Y241" s="41"/>
    </row>
    <row r="242" spans="25:25" x14ac:dyDescent="0.2">
      <c r="Y242" s="41"/>
    </row>
    <row r="243" spans="25:25" x14ac:dyDescent="0.2">
      <c r="Y243" s="41"/>
    </row>
    <row r="244" spans="25:25" x14ac:dyDescent="0.2">
      <c r="Y244" s="41"/>
    </row>
    <row r="245" spans="25:25" x14ac:dyDescent="0.2">
      <c r="Y245" s="41"/>
    </row>
    <row r="246" spans="25:25" x14ac:dyDescent="0.2">
      <c r="Y246" s="41"/>
    </row>
    <row r="247" spans="25:25" x14ac:dyDescent="0.2">
      <c r="Y247" s="41"/>
    </row>
    <row r="248" spans="25:25" x14ac:dyDescent="0.2">
      <c r="Y248" s="41"/>
    </row>
    <row r="249" spans="25:25" x14ac:dyDescent="0.2">
      <c r="Y249" s="41"/>
    </row>
    <row r="250" spans="25:25" x14ac:dyDescent="0.2">
      <c r="Y250" s="41"/>
    </row>
    <row r="251" spans="25:25" x14ac:dyDescent="0.2">
      <c r="Y251" s="41"/>
    </row>
    <row r="252" spans="25:25" x14ac:dyDescent="0.2">
      <c r="Y252" s="41"/>
    </row>
    <row r="253" spans="25:25" x14ac:dyDescent="0.2">
      <c r="Y253" s="41"/>
    </row>
    <row r="254" spans="25:25" x14ac:dyDescent="0.2">
      <c r="Y254" s="41"/>
    </row>
    <row r="255" spans="25:25" x14ac:dyDescent="0.2">
      <c r="Y255" s="41"/>
    </row>
    <row r="256" spans="25:25" x14ac:dyDescent="0.2">
      <c r="Y256" s="41"/>
    </row>
    <row r="257" spans="25:25" x14ac:dyDescent="0.2">
      <c r="Y257" s="41"/>
    </row>
    <row r="258" spans="25:25" x14ac:dyDescent="0.2">
      <c r="Y258" s="41"/>
    </row>
    <row r="259" spans="25:25" x14ac:dyDescent="0.2">
      <c r="Y259" s="41"/>
    </row>
    <row r="260" spans="25:25" x14ac:dyDescent="0.2">
      <c r="Y260" s="41"/>
    </row>
    <row r="261" spans="25:25" x14ac:dyDescent="0.2">
      <c r="Y261" s="41"/>
    </row>
    <row r="262" spans="25:25" x14ac:dyDescent="0.2">
      <c r="Y262" s="41"/>
    </row>
    <row r="263" spans="25:25" x14ac:dyDescent="0.2">
      <c r="Y263" s="41"/>
    </row>
    <row r="264" spans="25:25" x14ac:dyDescent="0.2">
      <c r="Y264" s="41"/>
    </row>
    <row r="265" spans="25:25" x14ac:dyDescent="0.2">
      <c r="Y265" s="41"/>
    </row>
    <row r="266" spans="25:25" x14ac:dyDescent="0.2">
      <c r="Y266" s="41"/>
    </row>
    <row r="267" spans="25:25" x14ac:dyDescent="0.2">
      <c r="Y267" s="41"/>
    </row>
    <row r="268" spans="25:25" x14ac:dyDescent="0.2">
      <c r="Y268" s="41"/>
    </row>
    <row r="269" spans="25:25" x14ac:dyDescent="0.2">
      <c r="Y269" s="41"/>
    </row>
    <row r="270" spans="25:25" x14ac:dyDescent="0.2">
      <c r="Y270" s="41"/>
    </row>
    <row r="271" spans="25:25" x14ac:dyDescent="0.2">
      <c r="Y271" s="41"/>
    </row>
    <row r="272" spans="25:25" x14ac:dyDescent="0.2">
      <c r="Y272" s="41"/>
    </row>
    <row r="273" spans="25:25" x14ac:dyDescent="0.2">
      <c r="Y273" s="41"/>
    </row>
    <row r="274" spans="25:25" x14ac:dyDescent="0.2">
      <c r="Y274" s="41"/>
    </row>
    <row r="275" spans="25:25" x14ac:dyDescent="0.2">
      <c r="Y275" s="41"/>
    </row>
    <row r="276" spans="25:25" x14ac:dyDescent="0.2">
      <c r="Y276" s="41"/>
    </row>
    <row r="277" spans="25:25" x14ac:dyDescent="0.2">
      <c r="Y277" s="41"/>
    </row>
    <row r="278" spans="25:25" x14ac:dyDescent="0.2">
      <c r="Y278" s="41"/>
    </row>
    <row r="279" spans="25:25" x14ac:dyDescent="0.2">
      <c r="Y279" s="41"/>
    </row>
    <row r="280" spans="25:25" x14ac:dyDescent="0.2">
      <c r="Y280" s="41"/>
    </row>
    <row r="281" spans="25:25" x14ac:dyDescent="0.2">
      <c r="Y281" s="41"/>
    </row>
    <row r="282" spans="25:25" x14ac:dyDescent="0.2">
      <c r="Y282" s="41"/>
    </row>
    <row r="283" spans="25:25" x14ac:dyDescent="0.2">
      <c r="Y283" s="41"/>
    </row>
    <row r="284" spans="25:25" x14ac:dyDescent="0.2">
      <c r="Y284" s="41"/>
    </row>
    <row r="285" spans="25:25" x14ac:dyDescent="0.2">
      <c r="Y285" s="41"/>
    </row>
    <row r="286" spans="25:25" x14ac:dyDescent="0.2">
      <c r="Y286" s="41"/>
    </row>
    <row r="287" spans="25:25" x14ac:dyDescent="0.2">
      <c r="Y287" s="41"/>
    </row>
    <row r="288" spans="25:25" x14ac:dyDescent="0.2">
      <c r="Y288" s="41"/>
    </row>
    <row r="289" spans="25:25" x14ac:dyDescent="0.2">
      <c r="Y289" s="41"/>
    </row>
    <row r="290" spans="25:25" x14ac:dyDescent="0.2">
      <c r="Y290" s="41"/>
    </row>
    <row r="291" spans="25:25" x14ac:dyDescent="0.2">
      <c r="Y291" s="41"/>
    </row>
    <row r="292" spans="25:25" x14ac:dyDescent="0.2">
      <c r="Y292" s="41"/>
    </row>
    <row r="293" spans="25:25" x14ac:dyDescent="0.2">
      <c r="Y293" s="41"/>
    </row>
    <row r="294" spans="25:25" x14ac:dyDescent="0.2">
      <c r="Y294" s="41"/>
    </row>
    <row r="295" spans="25:25" x14ac:dyDescent="0.2">
      <c r="Y295" s="41"/>
    </row>
    <row r="296" spans="25:25" x14ac:dyDescent="0.2">
      <c r="Y296" s="41"/>
    </row>
    <row r="297" spans="25:25" x14ac:dyDescent="0.2">
      <c r="Y297" s="41"/>
    </row>
    <row r="298" spans="25:25" x14ac:dyDescent="0.2">
      <c r="Y298" s="41"/>
    </row>
    <row r="299" spans="25:25" x14ac:dyDescent="0.2">
      <c r="Y299" s="41"/>
    </row>
    <row r="300" spans="25:25" x14ac:dyDescent="0.2">
      <c r="Y300" s="41"/>
    </row>
    <row r="301" spans="25:25" x14ac:dyDescent="0.2">
      <c r="Y301" s="41"/>
    </row>
    <row r="302" spans="25:25" x14ac:dyDescent="0.2">
      <c r="Y302" s="41"/>
    </row>
    <row r="303" spans="25:25" x14ac:dyDescent="0.2">
      <c r="Y303" s="41"/>
    </row>
    <row r="304" spans="25:25" x14ac:dyDescent="0.2">
      <c r="Y304" s="41"/>
    </row>
    <row r="305" spans="25:25" x14ac:dyDescent="0.2">
      <c r="Y305" s="41"/>
    </row>
    <row r="306" spans="25:25" x14ac:dyDescent="0.2">
      <c r="Y306" s="41"/>
    </row>
    <row r="307" spans="25:25" x14ac:dyDescent="0.2">
      <c r="Y307" s="41"/>
    </row>
    <row r="308" spans="25:25" x14ac:dyDescent="0.2">
      <c r="Y308" s="41"/>
    </row>
    <row r="309" spans="25:25" x14ac:dyDescent="0.2">
      <c r="Y309" s="41"/>
    </row>
    <row r="310" spans="25:25" x14ac:dyDescent="0.2">
      <c r="Y310" s="41"/>
    </row>
    <row r="311" spans="25:25" x14ac:dyDescent="0.2">
      <c r="Y311" s="41"/>
    </row>
    <row r="312" spans="25:25" x14ac:dyDescent="0.2">
      <c r="Y312" s="41"/>
    </row>
    <row r="313" spans="25:25" x14ac:dyDescent="0.2">
      <c r="Y313" s="41"/>
    </row>
    <row r="314" spans="25:25" x14ac:dyDescent="0.2">
      <c r="Y314" s="41"/>
    </row>
    <row r="315" spans="25:25" x14ac:dyDescent="0.2">
      <c r="Y315" s="41"/>
    </row>
    <row r="316" spans="25:25" x14ac:dyDescent="0.2">
      <c r="Y316" s="41"/>
    </row>
    <row r="317" spans="25:25" x14ac:dyDescent="0.2">
      <c r="Y317" s="41"/>
    </row>
    <row r="318" spans="25:25" x14ac:dyDescent="0.2">
      <c r="Y318" s="41"/>
    </row>
    <row r="319" spans="25:25" x14ac:dyDescent="0.2">
      <c r="Y319" s="41"/>
    </row>
    <row r="320" spans="25:25" x14ac:dyDescent="0.2">
      <c r="Y320" s="41"/>
    </row>
    <row r="321" spans="25:25" x14ac:dyDescent="0.2">
      <c r="Y321" s="41"/>
    </row>
    <row r="322" spans="25:25" x14ac:dyDescent="0.2">
      <c r="Y322" s="41"/>
    </row>
    <row r="323" spans="25:25" x14ac:dyDescent="0.2">
      <c r="Y323" s="41"/>
    </row>
    <row r="324" spans="25:25" x14ac:dyDescent="0.2">
      <c r="Y324" s="41"/>
    </row>
    <row r="325" spans="25:25" x14ac:dyDescent="0.2">
      <c r="Y325" s="41"/>
    </row>
    <row r="326" spans="25:25" x14ac:dyDescent="0.2">
      <c r="Y326" s="41"/>
    </row>
    <row r="327" spans="25:25" x14ac:dyDescent="0.2">
      <c r="Y327" s="41"/>
    </row>
    <row r="328" spans="25:25" x14ac:dyDescent="0.2">
      <c r="Y328" s="41"/>
    </row>
    <row r="329" spans="25:25" x14ac:dyDescent="0.2">
      <c r="Y329" s="41"/>
    </row>
    <row r="330" spans="25:25" x14ac:dyDescent="0.2">
      <c r="Y330" s="41"/>
    </row>
    <row r="331" spans="25:25" x14ac:dyDescent="0.2">
      <c r="Y331" s="41"/>
    </row>
    <row r="332" spans="25:25" x14ac:dyDescent="0.2">
      <c r="Y332" s="41"/>
    </row>
    <row r="333" spans="25:25" x14ac:dyDescent="0.2">
      <c r="Y333" s="41"/>
    </row>
    <row r="334" spans="25:25" x14ac:dyDescent="0.2">
      <c r="Y334" s="41"/>
    </row>
    <row r="335" spans="25:25" x14ac:dyDescent="0.2">
      <c r="Y335" s="41"/>
    </row>
    <row r="336" spans="25:25" x14ac:dyDescent="0.2">
      <c r="Y336" s="41"/>
    </row>
    <row r="337" spans="25:25" x14ac:dyDescent="0.2">
      <c r="Y337" s="41"/>
    </row>
    <row r="338" spans="25:25" x14ac:dyDescent="0.2">
      <c r="Y338" s="41"/>
    </row>
    <row r="339" spans="25:25" x14ac:dyDescent="0.2">
      <c r="Y339" s="41"/>
    </row>
    <row r="340" spans="25:25" x14ac:dyDescent="0.2">
      <c r="Y340" s="41"/>
    </row>
    <row r="341" spans="25:25" x14ac:dyDescent="0.2">
      <c r="Y341" s="41"/>
    </row>
    <row r="342" spans="25:25" x14ac:dyDescent="0.2">
      <c r="Y342" s="41"/>
    </row>
    <row r="343" spans="25:25" x14ac:dyDescent="0.2">
      <c r="Y343" s="41"/>
    </row>
    <row r="344" spans="25:25" x14ac:dyDescent="0.2">
      <c r="Y344" s="41"/>
    </row>
    <row r="345" spans="25:25" x14ac:dyDescent="0.2">
      <c r="Y345" s="41"/>
    </row>
    <row r="346" spans="25:25" x14ac:dyDescent="0.2">
      <c r="Y346" s="41"/>
    </row>
    <row r="347" spans="25:25" x14ac:dyDescent="0.2">
      <c r="Y347" s="41"/>
    </row>
    <row r="348" spans="25:25" x14ac:dyDescent="0.2">
      <c r="Y348" s="41"/>
    </row>
    <row r="349" spans="25:25" x14ac:dyDescent="0.2">
      <c r="Y349" s="41"/>
    </row>
    <row r="350" spans="25:25" x14ac:dyDescent="0.2">
      <c r="Y350" s="41"/>
    </row>
    <row r="351" spans="25:25" x14ac:dyDescent="0.2">
      <c r="Y351" s="41"/>
    </row>
    <row r="352" spans="25:25" x14ac:dyDescent="0.2">
      <c r="Y352" s="41"/>
    </row>
    <row r="353" spans="25:25" x14ac:dyDescent="0.2">
      <c r="Y353" s="41"/>
    </row>
    <row r="354" spans="25:25" x14ac:dyDescent="0.2">
      <c r="Y354" s="41"/>
    </row>
    <row r="355" spans="25:25" x14ac:dyDescent="0.2">
      <c r="Y355" s="41"/>
    </row>
    <row r="356" spans="25:25" x14ac:dyDescent="0.2">
      <c r="Y356" s="41"/>
    </row>
    <row r="357" spans="25:25" x14ac:dyDescent="0.2">
      <c r="Y357" s="41"/>
    </row>
    <row r="358" spans="25:25" x14ac:dyDescent="0.2">
      <c r="Y358" s="41"/>
    </row>
    <row r="359" spans="25:25" x14ac:dyDescent="0.2">
      <c r="Y359" s="41"/>
    </row>
    <row r="360" spans="25:25" x14ac:dyDescent="0.2">
      <c r="Y360" s="41"/>
    </row>
    <row r="361" spans="25:25" x14ac:dyDescent="0.2">
      <c r="Y361" s="41"/>
    </row>
    <row r="362" spans="25:25" x14ac:dyDescent="0.2">
      <c r="Y362" s="41"/>
    </row>
    <row r="363" spans="25:25" x14ac:dyDescent="0.2">
      <c r="Y363" s="41"/>
    </row>
    <row r="364" spans="25:25" x14ac:dyDescent="0.2">
      <c r="Y364" s="41"/>
    </row>
    <row r="365" spans="25:25" x14ac:dyDescent="0.2">
      <c r="Y365" s="41"/>
    </row>
    <row r="366" spans="25:25" x14ac:dyDescent="0.2">
      <c r="Y366" s="41"/>
    </row>
    <row r="367" spans="25:25" x14ac:dyDescent="0.2">
      <c r="Y367" s="41"/>
    </row>
    <row r="368" spans="25:25" x14ac:dyDescent="0.2">
      <c r="Y368" s="41"/>
    </row>
    <row r="369" spans="25:25" x14ac:dyDescent="0.2">
      <c r="Y369" s="41"/>
    </row>
    <row r="370" spans="25:25" x14ac:dyDescent="0.2">
      <c r="Y370" s="41"/>
    </row>
    <row r="371" spans="25:25" x14ac:dyDescent="0.2">
      <c r="Y371" s="41"/>
    </row>
    <row r="372" spans="25:25" x14ac:dyDescent="0.2">
      <c r="Y372" s="41"/>
    </row>
    <row r="373" spans="25:25" x14ac:dyDescent="0.2">
      <c r="Y373" s="41"/>
    </row>
    <row r="374" spans="25:25" x14ac:dyDescent="0.2">
      <c r="Y374" s="41"/>
    </row>
    <row r="375" spans="25:25" x14ac:dyDescent="0.2">
      <c r="Y375" s="41"/>
    </row>
    <row r="376" spans="25:25" x14ac:dyDescent="0.2">
      <c r="Y376" s="41"/>
    </row>
    <row r="377" spans="25:25" x14ac:dyDescent="0.2">
      <c r="Y377" s="41"/>
    </row>
    <row r="378" spans="25:25" x14ac:dyDescent="0.2">
      <c r="Y378" s="41"/>
    </row>
    <row r="379" spans="25:25" x14ac:dyDescent="0.2">
      <c r="Y379" s="41"/>
    </row>
    <row r="380" spans="25:25" x14ac:dyDescent="0.2">
      <c r="Y380" s="41"/>
    </row>
    <row r="381" spans="25:25" x14ac:dyDescent="0.2">
      <c r="Y381" s="41"/>
    </row>
    <row r="382" spans="25:25" x14ac:dyDescent="0.2">
      <c r="Y382" s="41"/>
    </row>
    <row r="383" spans="25:25" x14ac:dyDescent="0.2">
      <c r="Y383" s="41"/>
    </row>
    <row r="384" spans="25:25" x14ac:dyDescent="0.2">
      <c r="Y384" s="41"/>
    </row>
    <row r="385" spans="25:25" x14ac:dyDescent="0.2">
      <c r="Y385" s="41"/>
    </row>
    <row r="386" spans="25:25" x14ac:dyDescent="0.2">
      <c r="Y386" s="41"/>
    </row>
    <row r="387" spans="25:25" x14ac:dyDescent="0.2">
      <c r="Y387" s="41"/>
    </row>
    <row r="388" spans="25:25" x14ac:dyDescent="0.2">
      <c r="Y388" s="41"/>
    </row>
    <row r="389" spans="25:25" x14ac:dyDescent="0.2">
      <c r="Y389" s="41"/>
    </row>
    <row r="390" spans="25:25" x14ac:dyDescent="0.2">
      <c r="Y390" s="41"/>
    </row>
    <row r="391" spans="25:25" x14ac:dyDescent="0.2">
      <c r="Y391" s="41"/>
    </row>
    <row r="392" spans="25:25" x14ac:dyDescent="0.2">
      <c r="Y392" s="41"/>
    </row>
    <row r="393" spans="25:25" x14ac:dyDescent="0.2">
      <c r="Y393" s="41"/>
    </row>
    <row r="394" spans="25:25" x14ac:dyDescent="0.2">
      <c r="Y394" s="41"/>
    </row>
    <row r="395" spans="25:25" x14ac:dyDescent="0.2">
      <c r="Y395" s="41"/>
    </row>
    <row r="396" spans="25:25" x14ac:dyDescent="0.2">
      <c r="Y396" s="41"/>
    </row>
    <row r="397" spans="25:25" x14ac:dyDescent="0.2">
      <c r="Y397" s="41"/>
    </row>
    <row r="398" spans="25:25" x14ac:dyDescent="0.2">
      <c r="Y398" s="41"/>
    </row>
    <row r="399" spans="25:25" x14ac:dyDescent="0.2">
      <c r="Y399" s="41"/>
    </row>
    <row r="400" spans="25:25" x14ac:dyDescent="0.2">
      <c r="Y400" s="41"/>
    </row>
    <row r="401" spans="25:25" x14ac:dyDescent="0.2">
      <c r="Y401" s="41"/>
    </row>
    <row r="402" spans="25:25" x14ac:dyDescent="0.2">
      <c r="Y402" s="41"/>
    </row>
    <row r="403" spans="25:25" x14ac:dyDescent="0.2">
      <c r="Y403" s="41"/>
    </row>
    <row r="404" spans="25:25" x14ac:dyDescent="0.2">
      <c r="Y404" s="41"/>
    </row>
    <row r="405" spans="25:25" x14ac:dyDescent="0.2">
      <c r="Y405" s="41"/>
    </row>
    <row r="406" spans="25:25" x14ac:dyDescent="0.2">
      <c r="Y406" s="41"/>
    </row>
    <row r="407" spans="25:25" x14ac:dyDescent="0.2">
      <c r="Y407" s="41"/>
    </row>
    <row r="408" spans="25:25" x14ac:dyDescent="0.2">
      <c r="Y408" s="41"/>
    </row>
    <row r="409" spans="25:25" x14ac:dyDescent="0.2">
      <c r="Y409" s="41"/>
    </row>
    <row r="410" spans="25:25" x14ac:dyDescent="0.2">
      <c r="Y410" s="41"/>
    </row>
    <row r="411" spans="25:25" x14ac:dyDescent="0.2">
      <c r="Y411" s="41"/>
    </row>
    <row r="412" spans="25:25" x14ac:dyDescent="0.2">
      <c r="Y412" s="41"/>
    </row>
    <row r="413" spans="25:25" x14ac:dyDescent="0.2">
      <c r="Y413" s="41"/>
    </row>
    <row r="414" spans="25:25" x14ac:dyDescent="0.2">
      <c r="Y414" s="41"/>
    </row>
    <row r="415" spans="25:25" x14ac:dyDescent="0.2">
      <c r="Y415" s="41"/>
    </row>
    <row r="416" spans="25:25" x14ac:dyDescent="0.2">
      <c r="Y416" s="41"/>
    </row>
    <row r="417" spans="25:25" x14ac:dyDescent="0.2">
      <c r="Y417" s="41"/>
    </row>
    <row r="418" spans="25:25" x14ac:dyDescent="0.2">
      <c r="Y418" s="41"/>
    </row>
    <row r="419" spans="25:25" x14ac:dyDescent="0.2">
      <c r="Y419" s="41"/>
    </row>
    <row r="420" spans="25:25" x14ac:dyDescent="0.2">
      <c r="Y420" s="41"/>
    </row>
    <row r="421" spans="25:25" x14ac:dyDescent="0.2">
      <c r="Y421" s="41"/>
    </row>
    <row r="422" spans="25:25" x14ac:dyDescent="0.2">
      <c r="Y422" s="41"/>
    </row>
    <row r="423" spans="25:25" x14ac:dyDescent="0.2">
      <c r="Y423" s="41"/>
    </row>
    <row r="424" spans="25:25" x14ac:dyDescent="0.2">
      <c r="Y424" s="41"/>
    </row>
    <row r="425" spans="25:25" x14ac:dyDescent="0.2">
      <c r="Y425" s="41"/>
    </row>
    <row r="426" spans="25:25" x14ac:dyDescent="0.2">
      <c r="Y426" s="41"/>
    </row>
    <row r="427" spans="25:25" x14ac:dyDescent="0.2">
      <c r="Y427" s="41"/>
    </row>
    <row r="428" spans="25:25" x14ac:dyDescent="0.2">
      <c r="Y428" s="41"/>
    </row>
    <row r="429" spans="25:25" x14ac:dyDescent="0.2">
      <c r="Y429" s="41"/>
    </row>
    <row r="430" spans="25:25" x14ac:dyDescent="0.2">
      <c r="Y430" s="41"/>
    </row>
    <row r="431" spans="25:25" x14ac:dyDescent="0.2">
      <c r="Y431" s="41"/>
    </row>
    <row r="432" spans="25:25" x14ac:dyDescent="0.2">
      <c r="Y432" s="41"/>
    </row>
    <row r="433" spans="25:25" x14ac:dyDescent="0.2">
      <c r="Y433" s="41"/>
    </row>
    <row r="434" spans="25:25" x14ac:dyDescent="0.2">
      <c r="Y434" s="41"/>
    </row>
    <row r="435" spans="25:25" x14ac:dyDescent="0.2">
      <c r="Y435" s="41"/>
    </row>
    <row r="436" spans="25:25" x14ac:dyDescent="0.2">
      <c r="Y436" s="41"/>
    </row>
    <row r="437" spans="25:25" x14ac:dyDescent="0.2">
      <c r="Y437" s="41"/>
    </row>
    <row r="438" spans="25:25" x14ac:dyDescent="0.2">
      <c r="Y438" s="41"/>
    </row>
    <row r="439" spans="25:25" x14ac:dyDescent="0.2">
      <c r="Y439" s="41"/>
    </row>
    <row r="440" spans="25:25" x14ac:dyDescent="0.2">
      <c r="Y440" s="41"/>
    </row>
    <row r="441" spans="25:25" x14ac:dyDescent="0.2">
      <c r="Y441" s="41"/>
    </row>
    <row r="442" spans="25:25" x14ac:dyDescent="0.2">
      <c r="Y442" s="41"/>
    </row>
    <row r="443" spans="25:25" x14ac:dyDescent="0.2">
      <c r="Y443" s="41"/>
    </row>
    <row r="444" spans="25:25" x14ac:dyDescent="0.2">
      <c r="Y444" s="41"/>
    </row>
    <row r="445" spans="25:25" x14ac:dyDescent="0.2">
      <c r="Y445" s="41"/>
    </row>
    <row r="446" spans="25:25" x14ac:dyDescent="0.2">
      <c r="Y446" s="41"/>
    </row>
    <row r="447" spans="25:25" x14ac:dyDescent="0.2">
      <c r="Y447" s="41"/>
    </row>
    <row r="448" spans="25:25" x14ac:dyDescent="0.2">
      <c r="Y448" s="41"/>
    </row>
    <row r="449" spans="25:25" x14ac:dyDescent="0.2">
      <c r="Y449" s="41"/>
    </row>
    <row r="450" spans="25:25" x14ac:dyDescent="0.2">
      <c r="Y450" s="41"/>
    </row>
    <row r="451" spans="25:25" x14ac:dyDescent="0.2">
      <c r="Y451" s="41"/>
    </row>
    <row r="452" spans="25:25" x14ac:dyDescent="0.2">
      <c r="Y452" s="41"/>
    </row>
    <row r="453" spans="25:25" x14ac:dyDescent="0.2">
      <c r="Y453" s="41"/>
    </row>
    <row r="454" spans="25:25" x14ac:dyDescent="0.2">
      <c r="Y454" s="41"/>
    </row>
    <row r="455" spans="25:25" x14ac:dyDescent="0.2">
      <c r="Y455" s="41"/>
    </row>
    <row r="456" spans="25:25" x14ac:dyDescent="0.2">
      <c r="Y456" s="41"/>
    </row>
    <row r="457" spans="25:25" x14ac:dyDescent="0.2">
      <c r="Y457" s="41"/>
    </row>
    <row r="458" spans="25:25" x14ac:dyDescent="0.2">
      <c r="Y458" s="41"/>
    </row>
    <row r="459" spans="25:25" x14ac:dyDescent="0.2">
      <c r="Y459" s="41"/>
    </row>
    <row r="460" spans="25:25" x14ac:dyDescent="0.2">
      <c r="Y460" s="41"/>
    </row>
    <row r="461" spans="25:25" x14ac:dyDescent="0.2">
      <c r="Y461" s="41"/>
    </row>
    <row r="462" spans="25:25" x14ac:dyDescent="0.2">
      <c r="Y462" s="41"/>
    </row>
    <row r="463" spans="25:25" x14ac:dyDescent="0.2">
      <c r="Y463" s="41"/>
    </row>
    <row r="464" spans="25:25" x14ac:dyDescent="0.2">
      <c r="Y464" s="41"/>
    </row>
    <row r="465" spans="25:25" x14ac:dyDescent="0.2">
      <c r="Y465" s="41"/>
    </row>
    <row r="466" spans="25:25" x14ac:dyDescent="0.2">
      <c r="Y466" s="41"/>
    </row>
    <row r="467" spans="25:25" x14ac:dyDescent="0.2">
      <c r="Y467" s="41"/>
    </row>
    <row r="468" spans="25:25" x14ac:dyDescent="0.2">
      <c r="Y468" s="41"/>
    </row>
    <row r="469" spans="25:25" x14ac:dyDescent="0.2">
      <c r="Y469" s="41"/>
    </row>
    <row r="470" spans="25:25" x14ac:dyDescent="0.2">
      <c r="Y470" s="41"/>
    </row>
    <row r="471" spans="25:25" x14ac:dyDescent="0.2">
      <c r="Y471" s="41"/>
    </row>
    <row r="472" spans="25:25" x14ac:dyDescent="0.2">
      <c r="Y472" s="41"/>
    </row>
    <row r="473" spans="25:25" x14ac:dyDescent="0.2">
      <c r="Y473" s="41"/>
    </row>
    <row r="474" spans="25:25" x14ac:dyDescent="0.2">
      <c r="Y474" s="41"/>
    </row>
    <row r="475" spans="25:25" x14ac:dyDescent="0.2">
      <c r="Y475" s="41"/>
    </row>
    <row r="476" spans="25:25" x14ac:dyDescent="0.2">
      <c r="Y476" s="41"/>
    </row>
    <row r="477" spans="25:25" x14ac:dyDescent="0.2">
      <c r="Y477" s="41"/>
    </row>
    <row r="478" spans="25:25" x14ac:dyDescent="0.2">
      <c r="Y478" s="41"/>
    </row>
    <row r="479" spans="25:25" x14ac:dyDescent="0.2">
      <c r="Y479" s="41"/>
    </row>
    <row r="480" spans="25:25" x14ac:dyDescent="0.2">
      <c r="Y480" s="41"/>
    </row>
    <row r="481" spans="25:25" x14ac:dyDescent="0.2">
      <c r="Y481" s="41"/>
    </row>
    <row r="482" spans="25:25" x14ac:dyDescent="0.2">
      <c r="Y482" s="41"/>
    </row>
    <row r="483" spans="25:25" x14ac:dyDescent="0.2">
      <c r="Y483" s="41"/>
    </row>
    <row r="484" spans="25:25" x14ac:dyDescent="0.2">
      <c r="Y484" s="41"/>
    </row>
    <row r="485" spans="25:25" x14ac:dyDescent="0.2">
      <c r="Y485" s="41"/>
    </row>
    <row r="486" spans="25:25" x14ac:dyDescent="0.2">
      <c r="Y486" s="41"/>
    </row>
    <row r="487" spans="25:25" x14ac:dyDescent="0.2">
      <c r="Y487" s="41"/>
    </row>
    <row r="488" spans="25:25" x14ac:dyDescent="0.2">
      <c r="Y488" s="41"/>
    </row>
    <row r="489" spans="25:25" x14ac:dyDescent="0.2">
      <c r="Y489" s="41"/>
    </row>
    <row r="490" spans="25:25" x14ac:dyDescent="0.2">
      <c r="Y490" s="41"/>
    </row>
    <row r="491" spans="25:25" x14ac:dyDescent="0.2">
      <c r="Y491" s="41"/>
    </row>
    <row r="492" spans="25:25" x14ac:dyDescent="0.2">
      <c r="Y492" s="41"/>
    </row>
    <row r="493" spans="25:25" x14ac:dyDescent="0.2">
      <c r="Y493" s="41"/>
    </row>
    <row r="494" spans="25:25" x14ac:dyDescent="0.2">
      <c r="Y494" s="41"/>
    </row>
    <row r="495" spans="25:25" x14ac:dyDescent="0.2">
      <c r="Y495" s="41"/>
    </row>
    <row r="496" spans="25:25" x14ac:dyDescent="0.2">
      <c r="Y496" s="41"/>
    </row>
    <row r="497" spans="25:25" x14ac:dyDescent="0.2">
      <c r="Y497" s="41"/>
    </row>
    <row r="498" spans="25:25" x14ac:dyDescent="0.2">
      <c r="Y498" s="41"/>
    </row>
    <row r="499" spans="25:25" x14ac:dyDescent="0.2">
      <c r="Y499" s="41"/>
    </row>
    <row r="500" spans="25:25" x14ac:dyDescent="0.2">
      <c r="Y500" s="41"/>
    </row>
    <row r="501" spans="25:25" x14ac:dyDescent="0.2">
      <c r="Y501" s="41"/>
    </row>
    <row r="502" spans="25:25" x14ac:dyDescent="0.2">
      <c r="Y502" s="41"/>
    </row>
    <row r="503" spans="25:25" x14ac:dyDescent="0.2">
      <c r="Y503" s="41"/>
    </row>
    <row r="504" spans="25:25" x14ac:dyDescent="0.2">
      <c r="Y504" s="41"/>
    </row>
    <row r="505" spans="25:25" x14ac:dyDescent="0.2">
      <c r="Y505" s="41"/>
    </row>
    <row r="506" spans="25:25" x14ac:dyDescent="0.2">
      <c r="Y506" s="41"/>
    </row>
    <row r="507" spans="25:25" x14ac:dyDescent="0.2">
      <c r="Y507" s="41"/>
    </row>
    <row r="508" spans="25:25" x14ac:dyDescent="0.2">
      <c r="Y508" s="41"/>
    </row>
    <row r="509" spans="25:25" x14ac:dyDescent="0.2">
      <c r="Y509" s="41"/>
    </row>
    <row r="510" spans="25:25" x14ac:dyDescent="0.2">
      <c r="Y510" s="41"/>
    </row>
    <row r="511" spans="25:25" x14ac:dyDescent="0.2">
      <c r="Y511" s="41"/>
    </row>
    <row r="512" spans="25:25" x14ac:dyDescent="0.2">
      <c r="Y512" s="41"/>
    </row>
    <row r="513" spans="25:25" x14ac:dyDescent="0.2">
      <c r="Y513" s="41"/>
    </row>
    <row r="514" spans="25:25" x14ac:dyDescent="0.2">
      <c r="Y514" s="41"/>
    </row>
    <row r="515" spans="25:25" x14ac:dyDescent="0.2">
      <c r="Y515" s="41"/>
    </row>
    <row r="516" spans="25:25" x14ac:dyDescent="0.2">
      <c r="Y516" s="41"/>
    </row>
    <row r="517" spans="25:25" x14ac:dyDescent="0.2">
      <c r="Y517" s="41"/>
    </row>
    <row r="518" spans="25:25" x14ac:dyDescent="0.2">
      <c r="Y518" s="41"/>
    </row>
    <row r="519" spans="25:25" x14ac:dyDescent="0.2">
      <c r="Y519" s="41"/>
    </row>
    <row r="520" spans="25:25" x14ac:dyDescent="0.2">
      <c r="Y520" s="41"/>
    </row>
    <row r="521" spans="25:25" x14ac:dyDescent="0.2">
      <c r="Y521" s="41"/>
    </row>
    <row r="522" spans="25:25" x14ac:dyDescent="0.2">
      <c r="Y522" s="41"/>
    </row>
    <row r="523" spans="25:25" x14ac:dyDescent="0.2">
      <c r="Y523" s="41"/>
    </row>
    <row r="524" spans="25:25" x14ac:dyDescent="0.2">
      <c r="Y524" s="41"/>
    </row>
    <row r="525" spans="25:25" x14ac:dyDescent="0.2">
      <c r="Y525" s="41"/>
    </row>
    <row r="526" spans="25:25" x14ac:dyDescent="0.2">
      <c r="Y526" s="41"/>
    </row>
    <row r="527" spans="25:25" x14ac:dyDescent="0.2">
      <c r="Y527" s="41"/>
    </row>
    <row r="528" spans="25:25" x14ac:dyDescent="0.2">
      <c r="Y528" s="41"/>
    </row>
    <row r="529" spans="25:25" x14ac:dyDescent="0.2">
      <c r="Y529" s="41"/>
    </row>
    <row r="530" spans="25:25" x14ac:dyDescent="0.2">
      <c r="Y530" s="41"/>
    </row>
    <row r="531" spans="25:25" x14ac:dyDescent="0.2">
      <c r="Y531" s="41"/>
    </row>
    <row r="532" spans="25:25" x14ac:dyDescent="0.2">
      <c r="Y532" s="41"/>
    </row>
    <row r="533" spans="25:25" x14ac:dyDescent="0.2">
      <c r="Y533" s="41"/>
    </row>
    <row r="534" spans="25:25" x14ac:dyDescent="0.2">
      <c r="Y534" s="41"/>
    </row>
    <row r="535" spans="25:25" x14ac:dyDescent="0.2">
      <c r="Y535" s="41"/>
    </row>
    <row r="536" spans="25:25" x14ac:dyDescent="0.2">
      <c r="Y536" s="41"/>
    </row>
    <row r="537" spans="25:25" x14ac:dyDescent="0.2">
      <c r="Y537" s="41"/>
    </row>
    <row r="538" spans="25:25" x14ac:dyDescent="0.2">
      <c r="Y538" s="41"/>
    </row>
    <row r="539" spans="25:25" x14ac:dyDescent="0.2">
      <c r="Y539" s="41"/>
    </row>
    <row r="540" spans="25:25" x14ac:dyDescent="0.2">
      <c r="Y540" s="41"/>
    </row>
    <row r="541" spans="25:25" x14ac:dyDescent="0.2">
      <c r="Y541" s="41"/>
    </row>
    <row r="542" spans="25:25" x14ac:dyDescent="0.2">
      <c r="Y542" s="41"/>
    </row>
    <row r="543" spans="25:25" x14ac:dyDescent="0.2">
      <c r="Y543" s="41"/>
    </row>
    <row r="544" spans="25:25" x14ac:dyDescent="0.2">
      <c r="Y544" s="41"/>
    </row>
    <row r="545" spans="25:25" x14ac:dyDescent="0.2">
      <c r="Y545" s="41"/>
    </row>
    <row r="546" spans="25:25" x14ac:dyDescent="0.2">
      <c r="Y546" s="41"/>
    </row>
    <row r="547" spans="25:25" x14ac:dyDescent="0.2">
      <c r="Y547" s="41"/>
    </row>
    <row r="548" spans="25:25" x14ac:dyDescent="0.2">
      <c r="Y548" s="41"/>
    </row>
    <row r="549" spans="25:25" x14ac:dyDescent="0.2">
      <c r="Y549" s="41"/>
    </row>
    <row r="550" spans="25:25" x14ac:dyDescent="0.2">
      <c r="Y550" s="41"/>
    </row>
    <row r="551" spans="25:25" x14ac:dyDescent="0.2">
      <c r="Y551" s="41"/>
    </row>
    <row r="552" spans="25:25" x14ac:dyDescent="0.2">
      <c r="Y552" s="41"/>
    </row>
    <row r="553" spans="25:25" x14ac:dyDescent="0.2">
      <c r="Y553" s="41"/>
    </row>
    <row r="554" spans="25:25" x14ac:dyDescent="0.2">
      <c r="Y554" s="41"/>
    </row>
    <row r="555" spans="25:25" x14ac:dyDescent="0.2">
      <c r="Y555" s="41"/>
    </row>
    <row r="556" spans="25:25" x14ac:dyDescent="0.2">
      <c r="Y556" s="41"/>
    </row>
    <row r="557" spans="25:25" x14ac:dyDescent="0.2">
      <c r="Y557" s="41"/>
    </row>
    <row r="558" spans="25:25" x14ac:dyDescent="0.2">
      <c r="Y558" s="41"/>
    </row>
    <row r="559" spans="25:25" x14ac:dyDescent="0.2">
      <c r="Y559" s="41"/>
    </row>
    <row r="560" spans="25:25" x14ac:dyDescent="0.2">
      <c r="Y560" s="41"/>
    </row>
    <row r="561" spans="25:25" x14ac:dyDescent="0.2">
      <c r="Y561" s="41"/>
    </row>
    <row r="562" spans="25:25" x14ac:dyDescent="0.2">
      <c r="Y562" s="41"/>
    </row>
    <row r="563" spans="25:25" x14ac:dyDescent="0.2">
      <c r="Y563" s="41"/>
    </row>
    <row r="564" spans="25:25" x14ac:dyDescent="0.2">
      <c r="Y564" s="41"/>
    </row>
    <row r="565" spans="25:25" x14ac:dyDescent="0.2">
      <c r="Y565" s="41"/>
    </row>
    <row r="566" spans="25:25" x14ac:dyDescent="0.2">
      <c r="Y566" s="41"/>
    </row>
    <row r="567" spans="25:25" x14ac:dyDescent="0.2">
      <c r="Y567" s="41"/>
    </row>
    <row r="568" spans="25:25" x14ac:dyDescent="0.2">
      <c r="Y568" s="41"/>
    </row>
    <row r="569" spans="25:25" x14ac:dyDescent="0.2">
      <c r="Y569" s="41"/>
    </row>
    <row r="570" spans="25:25" x14ac:dyDescent="0.2">
      <c r="Y570" s="41"/>
    </row>
    <row r="571" spans="25:25" x14ac:dyDescent="0.2">
      <c r="Y571" s="41"/>
    </row>
    <row r="572" spans="25:25" x14ac:dyDescent="0.2">
      <c r="Y572" s="41"/>
    </row>
    <row r="573" spans="25:25" x14ac:dyDescent="0.2">
      <c r="Y573" s="41"/>
    </row>
    <row r="574" spans="25:25" x14ac:dyDescent="0.2">
      <c r="Y574" s="41"/>
    </row>
    <row r="575" spans="25:25" x14ac:dyDescent="0.2">
      <c r="Y575" s="41"/>
    </row>
    <row r="576" spans="25:25" x14ac:dyDescent="0.2">
      <c r="Y576" s="41"/>
    </row>
    <row r="577" spans="25:25" x14ac:dyDescent="0.2">
      <c r="Y577" s="41"/>
    </row>
    <row r="578" spans="25:25" x14ac:dyDescent="0.2">
      <c r="Y578" s="41"/>
    </row>
    <row r="579" spans="25:25" x14ac:dyDescent="0.2">
      <c r="Y579" s="41"/>
    </row>
    <row r="580" spans="25:25" x14ac:dyDescent="0.2">
      <c r="Y580" s="41"/>
    </row>
    <row r="581" spans="25:25" x14ac:dyDescent="0.2">
      <c r="Y581" s="41"/>
    </row>
    <row r="582" spans="25:25" x14ac:dyDescent="0.2">
      <c r="Y582" s="41"/>
    </row>
    <row r="583" spans="25:25" x14ac:dyDescent="0.2">
      <c r="Y583" s="41"/>
    </row>
    <row r="584" spans="25:25" x14ac:dyDescent="0.2">
      <c r="Y584" s="41"/>
    </row>
    <row r="585" spans="25:25" x14ac:dyDescent="0.2">
      <c r="Y585" s="41"/>
    </row>
    <row r="586" spans="25:25" x14ac:dyDescent="0.2">
      <c r="Y586" s="41"/>
    </row>
    <row r="587" spans="25:25" x14ac:dyDescent="0.2">
      <c r="Y587" s="41"/>
    </row>
    <row r="588" spans="25:25" x14ac:dyDescent="0.2">
      <c r="Y588" s="41"/>
    </row>
    <row r="589" spans="25:25" x14ac:dyDescent="0.2">
      <c r="Y589" s="41"/>
    </row>
    <row r="590" spans="25:25" x14ac:dyDescent="0.2">
      <c r="Y590" s="41"/>
    </row>
    <row r="591" spans="25:25" x14ac:dyDescent="0.2">
      <c r="Y591" s="41"/>
    </row>
    <row r="592" spans="25:25" x14ac:dyDescent="0.2">
      <c r="Y592" s="41"/>
    </row>
    <row r="593" spans="25:25" x14ac:dyDescent="0.2">
      <c r="Y593" s="41"/>
    </row>
    <row r="594" spans="25:25" x14ac:dyDescent="0.2">
      <c r="Y594" s="41"/>
    </row>
    <row r="595" spans="25:25" x14ac:dyDescent="0.2">
      <c r="Y595" s="41"/>
    </row>
    <row r="596" spans="25:25" x14ac:dyDescent="0.2">
      <c r="Y596" s="41"/>
    </row>
    <row r="597" spans="25:25" x14ac:dyDescent="0.2">
      <c r="Y597" s="41"/>
    </row>
    <row r="598" spans="25:25" x14ac:dyDescent="0.2">
      <c r="Y598" s="41"/>
    </row>
    <row r="599" spans="25:25" x14ac:dyDescent="0.2">
      <c r="Y599" s="41"/>
    </row>
    <row r="600" spans="25:25" x14ac:dyDescent="0.2">
      <c r="Y600" s="41"/>
    </row>
    <row r="601" spans="25:25" x14ac:dyDescent="0.2">
      <c r="Y601" s="41"/>
    </row>
    <row r="602" spans="25:25" x14ac:dyDescent="0.2">
      <c r="Y602" s="41"/>
    </row>
    <row r="603" spans="25:25" x14ac:dyDescent="0.2">
      <c r="Y603" s="41"/>
    </row>
    <row r="604" spans="25:25" x14ac:dyDescent="0.2">
      <c r="Y604" s="41"/>
    </row>
    <row r="605" spans="25:25" x14ac:dyDescent="0.2">
      <c r="Y605" s="41"/>
    </row>
    <row r="606" spans="25:25" x14ac:dyDescent="0.2">
      <c r="Y606" s="41"/>
    </row>
    <row r="607" spans="25:25" x14ac:dyDescent="0.2">
      <c r="Y607" s="41"/>
    </row>
    <row r="608" spans="25:25" x14ac:dyDescent="0.2">
      <c r="Y608" s="41"/>
    </row>
    <row r="609" spans="25:25" x14ac:dyDescent="0.2">
      <c r="Y609" s="41"/>
    </row>
    <row r="610" spans="25:25" x14ac:dyDescent="0.2">
      <c r="Y610" s="41"/>
    </row>
    <row r="611" spans="25:25" x14ac:dyDescent="0.2">
      <c r="Y611" s="41"/>
    </row>
    <row r="612" spans="25:25" x14ac:dyDescent="0.2">
      <c r="Y612" s="41"/>
    </row>
    <row r="613" spans="25:25" x14ac:dyDescent="0.2">
      <c r="Y613" s="41"/>
    </row>
    <row r="614" spans="25:25" x14ac:dyDescent="0.2">
      <c r="Y614" s="41"/>
    </row>
    <row r="615" spans="25:25" x14ac:dyDescent="0.2">
      <c r="Y615" s="41"/>
    </row>
    <row r="616" spans="25:25" x14ac:dyDescent="0.2">
      <c r="Y616" s="41"/>
    </row>
    <row r="617" spans="25:25" x14ac:dyDescent="0.2">
      <c r="Y617" s="41"/>
    </row>
    <row r="618" spans="25:25" x14ac:dyDescent="0.2">
      <c r="Y618" s="41"/>
    </row>
    <row r="619" spans="25:25" x14ac:dyDescent="0.2">
      <c r="Y619" s="41"/>
    </row>
    <row r="620" spans="25:25" x14ac:dyDescent="0.2">
      <c r="Y620" s="41"/>
    </row>
    <row r="621" spans="25:25" x14ac:dyDescent="0.2">
      <c r="Y621" s="41"/>
    </row>
    <row r="622" spans="25:25" x14ac:dyDescent="0.2">
      <c r="Y622" s="41"/>
    </row>
    <row r="623" spans="25:25" x14ac:dyDescent="0.2">
      <c r="Y623" s="41"/>
    </row>
    <row r="624" spans="25:25" x14ac:dyDescent="0.2">
      <c r="Y624" s="41"/>
    </row>
    <row r="625" spans="25:25" x14ac:dyDescent="0.2">
      <c r="Y625" s="41"/>
    </row>
    <row r="626" spans="25:25" x14ac:dyDescent="0.2">
      <c r="Y626" s="41"/>
    </row>
    <row r="627" spans="25:25" x14ac:dyDescent="0.2">
      <c r="Y627" s="41"/>
    </row>
    <row r="628" spans="25:25" x14ac:dyDescent="0.2">
      <c r="Y628" s="41"/>
    </row>
    <row r="629" spans="25:25" x14ac:dyDescent="0.2">
      <c r="Y629" s="41"/>
    </row>
    <row r="630" spans="25:25" x14ac:dyDescent="0.2">
      <c r="Y630" s="41"/>
    </row>
    <row r="631" spans="25:25" x14ac:dyDescent="0.2">
      <c r="Y631" s="41"/>
    </row>
    <row r="632" spans="25:25" x14ac:dyDescent="0.2">
      <c r="Y632" s="41"/>
    </row>
    <row r="633" spans="25:25" x14ac:dyDescent="0.2">
      <c r="Y633" s="41"/>
    </row>
    <row r="634" spans="25:25" x14ac:dyDescent="0.2">
      <c r="Y634" s="41"/>
    </row>
    <row r="635" spans="25:25" x14ac:dyDescent="0.2">
      <c r="Y635" s="41"/>
    </row>
    <row r="636" spans="25:25" x14ac:dyDescent="0.2">
      <c r="Y636" s="41"/>
    </row>
    <row r="637" spans="25:25" x14ac:dyDescent="0.2">
      <c r="Y637" s="41"/>
    </row>
    <row r="638" spans="25:25" x14ac:dyDescent="0.2">
      <c r="Y638" s="41"/>
    </row>
    <row r="639" spans="25:25" x14ac:dyDescent="0.2">
      <c r="Y639" s="41"/>
    </row>
    <row r="640" spans="25:25" x14ac:dyDescent="0.2">
      <c r="Y640" s="41"/>
    </row>
    <row r="641" spans="25:25" x14ac:dyDescent="0.2">
      <c r="Y641" s="41"/>
    </row>
    <row r="642" spans="25:25" x14ac:dyDescent="0.2">
      <c r="Y642" s="41"/>
    </row>
    <row r="643" spans="25:25" x14ac:dyDescent="0.2">
      <c r="Y643" s="41"/>
    </row>
    <row r="644" spans="25:25" x14ac:dyDescent="0.2">
      <c r="Y644" s="41"/>
    </row>
    <row r="645" spans="25:25" x14ac:dyDescent="0.2">
      <c r="Y645" s="41"/>
    </row>
    <row r="646" spans="25:25" x14ac:dyDescent="0.2">
      <c r="Y646" s="41"/>
    </row>
    <row r="647" spans="25:25" x14ac:dyDescent="0.2">
      <c r="Y647" s="41"/>
    </row>
    <row r="648" spans="25:25" x14ac:dyDescent="0.2">
      <c r="Y648" s="41"/>
    </row>
    <row r="649" spans="25:25" x14ac:dyDescent="0.2">
      <c r="Y649" s="41"/>
    </row>
    <row r="650" spans="25:25" x14ac:dyDescent="0.2">
      <c r="Y650" s="41"/>
    </row>
    <row r="651" spans="25:25" x14ac:dyDescent="0.2">
      <c r="Y651" s="41"/>
    </row>
    <row r="652" spans="25:25" x14ac:dyDescent="0.2">
      <c r="Y652" s="41"/>
    </row>
    <row r="653" spans="25:25" x14ac:dyDescent="0.2">
      <c r="Y653" s="41"/>
    </row>
    <row r="654" spans="25:25" x14ac:dyDescent="0.2">
      <c r="Y654" s="41"/>
    </row>
    <row r="655" spans="25:25" x14ac:dyDescent="0.2">
      <c r="Y655" s="41"/>
    </row>
    <row r="656" spans="25:25" x14ac:dyDescent="0.2">
      <c r="Y656" s="41"/>
    </row>
    <row r="657" spans="25:25" x14ac:dyDescent="0.2">
      <c r="Y657" s="41"/>
    </row>
    <row r="658" spans="25:25" x14ac:dyDescent="0.2">
      <c r="Y658" s="41"/>
    </row>
    <row r="659" spans="25:25" x14ac:dyDescent="0.2">
      <c r="Y659" s="41"/>
    </row>
    <row r="660" spans="25:25" x14ac:dyDescent="0.2">
      <c r="Y660" s="41"/>
    </row>
    <row r="661" spans="25:25" x14ac:dyDescent="0.2">
      <c r="Y661" s="41"/>
    </row>
    <row r="662" spans="25:25" x14ac:dyDescent="0.2">
      <c r="Y662" s="41"/>
    </row>
    <row r="663" spans="25:25" x14ac:dyDescent="0.2">
      <c r="Y663" s="41"/>
    </row>
    <row r="664" spans="25:25" x14ac:dyDescent="0.2">
      <c r="Y664" s="41"/>
    </row>
    <row r="665" spans="25:25" x14ac:dyDescent="0.2">
      <c r="Y665" s="41"/>
    </row>
    <row r="666" spans="25:25" x14ac:dyDescent="0.2">
      <c r="Y666" s="41"/>
    </row>
    <row r="667" spans="25:25" x14ac:dyDescent="0.2">
      <c r="Y667" s="41"/>
    </row>
    <row r="668" spans="25:25" x14ac:dyDescent="0.2">
      <c r="Y668" s="41"/>
    </row>
    <row r="669" spans="25:25" x14ac:dyDescent="0.2">
      <c r="Y669" s="41"/>
    </row>
    <row r="670" spans="25:25" x14ac:dyDescent="0.2">
      <c r="Y670" s="41"/>
    </row>
    <row r="671" spans="25:25" x14ac:dyDescent="0.2">
      <c r="Y671" s="41"/>
    </row>
    <row r="672" spans="25:25" x14ac:dyDescent="0.2">
      <c r="Y672" s="41"/>
    </row>
    <row r="673" spans="25:25" x14ac:dyDescent="0.2">
      <c r="Y673" s="41"/>
    </row>
    <row r="674" spans="25:25" x14ac:dyDescent="0.2">
      <c r="Y674" s="41"/>
    </row>
    <row r="675" spans="25:25" x14ac:dyDescent="0.2">
      <c r="Y675" s="41"/>
    </row>
    <row r="676" spans="25:25" x14ac:dyDescent="0.2">
      <c r="Y676" s="41"/>
    </row>
    <row r="677" spans="25:25" x14ac:dyDescent="0.2">
      <c r="Y677" s="41"/>
    </row>
    <row r="678" spans="25:25" x14ac:dyDescent="0.2">
      <c r="Y678" s="41"/>
    </row>
    <row r="679" spans="25:25" x14ac:dyDescent="0.2">
      <c r="Y679" s="41"/>
    </row>
    <row r="680" spans="25:25" x14ac:dyDescent="0.2">
      <c r="Y680" s="41"/>
    </row>
    <row r="681" spans="25:25" x14ac:dyDescent="0.2">
      <c r="Y681" s="41"/>
    </row>
    <row r="682" spans="25:25" x14ac:dyDescent="0.2">
      <c r="Y682" s="41"/>
    </row>
    <row r="683" spans="25:25" x14ac:dyDescent="0.2">
      <c r="Y683" s="41"/>
    </row>
    <row r="684" spans="25:25" x14ac:dyDescent="0.2">
      <c r="Y684" s="41"/>
    </row>
    <row r="685" spans="25:25" x14ac:dyDescent="0.2">
      <c r="Y685" s="41"/>
    </row>
    <row r="686" spans="25:25" x14ac:dyDescent="0.2">
      <c r="Y686" s="41"/>
    </row>
    <row r="687" spans="25:25" x14ac:dyDescent="0.2">
      <c r="Y687" s="41"/>
    </row>
    <row r="688" spans="25:25" x14ac:dyDescent="0.2">
      <c r="Y688" s="41"/>
    </row>
    <row r="689" spans="25:25" x14ac:dyDescent="0.2">
      <c r="Y689" s="41"/>
    </row>
    <row r="690" spans="25:25" x14ac:dyDescent="0.2">
      <c r="Y690" s="41"/>
    </row>
    <row r="691" spans="25:25" x14ac:dyDescent="0.2">
      <c r="Y691" s="41"/>
    </row>
    <row r="692" spans="25:25" x14ac:dyDescent="0.2">
      <c r="Y692" s="41"/>
    </row>
    <row r="693" spans="25:25" x14ac:dyDescent="0.2">
      <c r="Y693" s="41"/>
    </row>
    <row r="694" spans="25:25" x14ac:dyDescent="0.2">
      <c r="Y694" s="41"/>
    </row>
    <row r="695" spans="25:25" x14ac:dyDescent="0.2">
      <c r="Y695" s="41"/>
    </row>
    <row r="696" spans="25:25" x14ac:dyDescent="0.2">
      <c r="Y696" s="41"/>
    </row>
    <row r="697" spans="25:25" x14ac:dyDescent="0.2">
      <c r="Y697" s="41"/>
    </row>
    <row r="698" spans="25:25" x14ac:dyDescent="0.2">
      <c r="Y698" s="41"/>
    </row>
    <row r="699" spans="25:25" x14ac:dyDescent="0.2">
      <c r="Y699" s="41"/>
    </row>
    <row r="700" spans="25:25" x14ac:dyDescent="0.2">
      <c r="Y700" s="41"/>
    </row>
    <row r="701" spans="25:25" x14ac:dyDescent="0.2">
      <c r="Y701" s="41"/>
    </row>
    <row r="702" spans="25:25" x14ac:dyDescent="0.2">
      <c r="Y702" s="41"/>
    </row>
    <row r="703" spans="25:25" x14ac:dyDescent="0.2">
      <c r="Y703" s="41"/>
    </row>
    <row r="704" spans="25:25" x14ac:dyDescent="0.2">
      <c r="Y704" s="41"/>
    </row>
    <row r="705" spans="25:25" x14ac:dyDescent="0.2">
      <c r="Y705" s="41"/>
    </row>
    <row r="706" spans="25:25" x14ac:dyDescent="0.2">
      <c r="Y706" s="41"/>
    </row>
    <row r="707" spans="25:25" x14ac:dyDescent="0.2">
      <c r="Y707" s="41"/>
    </row>
    <row r="708" spans="25:25" x14ac:dyDescent="0.2">
      <c r="Y708" s="41"/>
    </row>
    <row r="709" spans="25:25" x14ac:dyDescent="0.2">
      <c r="Y709" s="41"/>
    </row>
    <row r="710" spans="25:25" x14ac:dyDescent="0.2">
      <c r="Y710" s="41"/>
    </row>
    <row r="711" spans="25:25" x14ac:dyDescent="0.2">
      <c r="Y711" s="41"/>
    </row>
    <row r="712" spans="25:25" x14ac:dyDescent="0.2">
      <c r="Y712" s="41"/>
    </row>
    <row r="713" spans="25:25" x14ac:dyDescent="0.2">
      <c r="Y713" s="41"/>
    </row>
    <row r="714" spans="25:25" x14ac:dyDescent="0.2">
      <c r="Y714" s="41"/>
    </row>
    <row r="715" spans="25:25" x14ac:dyDescent="0.2">
      <c r="Y715" s="41"/>
    </row>
    <row r="716" spans="25:25" x14ac:dyDescent="0.2">
      <c r="Y716" s="41"/>
    </row>
    <row r="717" spans="25:25" x14ac:dyDescent="0.2">
      <c r="Y717" s="41"/>
    </row>
    <row r="718" spans="25:25" x14ac:dyDescent="0.2">
      <c r="Y718" s="41"/>
    </row>
    <row r="719" spans="25:25" x14ac:dyDescent="0.2">
      <c r="Y719" s="41"/>
    </row>
    <row r="720" spans="25:25" x14ac:dyDescent="0.2">
      <c r="Y720" s="41"/>
    </row>
    <row r="721" spans="25:25" x14ac:dyDescent="0.2">
      <c r="Y721" s="41"/>
    </row>
    <row r="722" spans="25:25" x14ac:dyDescent="0.2">
      <c r="Y722" s="41"/>
    </row>
    <row r="723" spans="25:25" x14ac:dyDescent="0.2">
      <c r="Y723" s="41"/>
    </row>
    <row r="724" spans="25:25" x14ac:dyDescent="0.2">
      <c r="Y724" s="41"/>
    </row>
    <row r="725" spans="25:25" x14ac:dyDescent="0.2">
      <c r="Y725" s="41"/>
    </row>
    <row r="726" spans="25:25" x14ac:dyDescent="0.2">
      <c r="Y726" s="41"/>
    </row>
    <row r="727" spans="25:25" x14ac:dyDescent="0.2">
      <c r="Y727" s="41"/>
    </row>
    <row r="728" spans="25:25" x14ac:dyDescent="0.2">
      <c r="Y728" s="41"/>
    </row>
    <row r="729" spans="25:25" x14ac:dyDescent="0.2">
      <c r="Y729" s="41"/>
    </row>
    <row r="730" spans="25:25" x14ac:dyDescent="0.2">
      <c r="Y730" s="41"/>
    </row>
    <row r="731" spans="25:25" x14ac:dyDescent="0.2">
      <c r="Y731" s="41"/>
    </row>
    <row r="732" spans="25:25" x14ac:dyDescent="0.2">
      <c r="Y732" s="41"/>
    </row>
    <row r="733" spans="25:25" x14ac:dyDescent="0.2">
      <c r="Y733" s="41"/>
    </row>
    <row r="734" spans="25:25" x14ac:dyDescent="0.2">
      <c r="Y734" s="41"/>
    </row>
    <row r="735" spans="25:25" x14ac:dyDescent="0.2">
      <c r="Y735" s="41"/>
    </row>
    <row r="736" spans="25:25" x14ac:dyDescent="0.2">
      <c r="Y736" s="41"/>
    </row>
    <row r="737" spans="25:25" x14ac:dyDescent="0.2">
      <c r="Y737" s="41"/>
    </row>
    <row r="738" spans="25:25" x14ac:dyDescent="0.2">
      <c r="Y738" s="41"/>
    </row>
    <row r="739" spans="25:25" x14ac:dyDescent="0.2">
      <c r="Y739" s="41"/>
    </row>
    <row r="740" spans="25:25" x14ac:dyDescent="0.2">
      <c r="Y740" s="41"/>
    </row>
    <row r="741" spans="25:25" x14ac:dyDescent="0.2">
      <c r="Y741" s="41"/>
    </row>
    <row r="742" spans="25:25" x14ac:dyDescent="0.2">
      <c r="Y742" s="41"/>
    </row>
    <row r="743" spans="25:25" x14ac:dyDescent="0.2">
      <c r="Y743" s="41"/>
    </row>
    <row r="744" spans="25:25" x14ac:dyDescent="0.2">
      <c r="Y744" s="41"/>
    </row>
    <row r="745" spans="25:25" x14ac:dyDescent="0.2">
      <c r="Y745" s="41"/>
    </row>
    <row r="746" spans="25:25" x14ac:dyDescent="0.2">
      <c r="Y746" s="41"/>
    </row>
    <row r="747" spans="25:25" x14ac:dyDescent="0.2">
      <c r="Y747" s="41"/>
    </row>
    <row r="748" spans="25:25" x14ac:dyDescent="0.2">
      <c r="Y748" s="41"/>
    </row>
    <row r="749" spans="25:25" x14ac:dyDescent="0.2">
      <c r="Y749" s="41"/>
    </row>
    <row r="750" spans="25:25" x14ac:dyDescent="0.2">
      <c r="Y750" s="41"/>
    </row>
    <row r="751" spans="25:25" x14ac:dyDescent="0.2">
      <c r="Y751" s="41"/>
    </row>
    <row r="752" spans="25:25" x14ac:dyDescent="0.2">
      <c r="Y752" s="41"/>
    </row>
    <row r="753" spans="25:25" x14ac:dyDescent="0.2">
      <c r="Y753" s="41"/>
    </row>
    <row r="754" spans="25:25" x14ac:dyDescent="0.2">
      <c r="Y754" s="41"/>
    </row>
    <row r="755" spans="25:25" x14ac:dyDescent="0.2">
      <c r="Y755" s="41"/>
    </row>
    <row r="756" spans="25:25" x14ac:dyDescent="0.2">
      <c r="Y756" s="41"/>
    </row>
    <row r="757" spans="25:25" x14ac:dyDescent="0.2">
      <c r="Y757" s="41"/>
    </row>
    <row r="758" spans="25:25" x14ac:dyDescent="0.2">
      <c r="Y758" s="41"/>
    </row>
    <row r="759" spans="25:25" x14ac:dyDescent="0.2">
      <c r="Y759" s="41"/>
    </row>
    <row r="760" spans="25:25" x14ac:dyDescent="0.2">
      <c r="Y760" s="41"/>
    </row>
    <row r="761" spans="25:25" x14ac:dyDescent="0.2">
      <c r="Y761" s="41"/>
    </row>
    <row r="762" spans="25:25" x14ac:dyDescent="0.2">
      <c r="Y762" s="41"/>
    </row>
    <row r="763" spans="25:25" x14ac:dyDescent="0.2">
      <c r="Y763" s="41"/>
    </row>
    <row r="764" spans="25:25" x14ac:dyDescent="0.2">
      <c r="Y764" s="41"/>
    </row>
    <row r="765" spans="25:25" x14ac:dyDescent="0.2">
      <c r="Y765" s="41"/>
    </row>
    <row r="766" spans="25:25" x14ac:dyDescent="0.2">
      <c r="Y766" s="41"/>
    </row>
    <row r="767" spans="25:25" x14ac:dyDescent="0.2">
      <c r="Y767" s="41"/>
    </row>
    <row r="768" spans="25:25" x14ac:dyDescent="0.2">
      <c r="Y768" s="41"/>
    </row>
    <row r="769" spans="25:25" x14ac:dyDescent="0.2">
      <c r="Y769" s="41"/>
    </row>
    <row r="770" spans="25:25" x14ac:dyDescent="0.2">
      <c r="Y770" s="41"/>
    </row>
    <row r="771" spans="25:25" x14ac:dyDescent="0.2">
      <c r="Y771" s="41"/>
    </row>
    <row r="772" spans="25:25" x14ac:dyDescent="0.2">
      <c r="Y772" s="41"/>
    </row>
    <row r="773" spans="25:25" x14ac:dyDescent="0.2">
      <c r="Y773" s="41"/>
    </row>
    <row r="774" spans="25:25" x14ac:dyDescent="0.2">
      <c r="Y774" s="41"/>
    </row>
    <row r="775" spans="25:25" x14ac:dyDescent="0.2">
      <c r="Y775" s="41"/>
    </row>
    <row r="776" spans="25:25" x14ac:dyDescent="0.2">
      <c r="Y776" s="41"/>
    </row>
    <row r="777" spans="25:25" x14ac:dyDescent="0.2">
      <c r="Y777" s="41"/>
    </row>
    <row r="778" spans="25:25" x14ac:dyDescent="0.2">
      <c r="Y778" s="41"/>
    </row>
    <row r="779" spans="25:25" x14ac:dyDescent="0.2">
      <c r="Y779" s="41"/>
    </row>
    <row r="780" spans="25:25" x14ac:dyDescent="0.2">
      <c r="Y780" s="41"/>
    </row>
    <row r="781" spans="25:25" x14ac:dyDescent="0.2">
      <c r="Y781" s="41"/>
    </row>
    <row r="782" spans="25:25" x14ac:dyDescent="0.2">
      <c r="Y782" s="41"/>
    </row>
    <row r="783" spans="25:25" x14ac:dyDescent="0.2">
      <c r="Y783" s="41"/>
    </row>
    <row r="784" spans="25:25" x14ac:dyDescent="0.2">
      <c r="Y784" s="41"/>
    </row>
    <row r="785" spans="25:25" x14ac:dyDescent="0.2">
      <c r="Y785" s="41"/>
    </row>
    <row r="786" spans="25:25" x14ac:dyDescent="0.2">
      <c r="Y786" s="41"/>
    </row>
    <row r="787" spans="25:25" x14ac:dyDescent="0.2">
      <c r="Y787" s="41"/>
    </row>
    <row r="788" spans="25:25" x14ac:dyDescent="0.2">
      <c r="Y788" s="41"/>
    </row>
    <row r="789" spans="25:25" x14ac:dyDescent="0.2">
      <c r="Y789" s="41"/>
    </row>
    <row r="790" spans="25:25" x14ac:dyDescent="0.2">
      <c r="Y790" s="41"/>
    </row>
    <row r="791" spans="25:25" x14ac:dyDescent="0.2">
      <c r="Y791" s="41"/>
    </row>
    <row r="792" spans="25:25" x14ac:dyDescent="0.2">
      <c r="Y792" s="41"/>
    </row>
    <row r="793" spans="25:25" x14ac:dyDescent="0.2">
      <c r="Y793" s="41"/>
    </row>
    <row r="794" spans="25:25" x14ac:dyDescent="0.2">
      <c r="Y794" s="41"/>
    </row>
    <row r="795" spans="25:25" x14ac:dyDescent="0.2">
      <c r="Y795" s="41"/>
    </row>
    <row r="796" spans="25:25" x14ac:dyDescent="0.2">
      <c r="Y796" s="41"/>
    </row>
    <row r="797" spans="25:25" x14ac:dyDescent="0.2">
      <c r="Y797" s="41"/>
    </row>
    <row r="798" spans="25:25" x14ac:dyDescent="0.2">
      <c r="Y798" s="41"/>
    </row>
    <row r="799" spans="25:25" x14ac:dyDescent="0.2">
      <c r="Y799" s="41"/>
    </row>
    <row r="800" spans="25:25" x14ac:dyDescent="0.2">
      <c r="Y800" s="41"/>
    </row>
    <row r="801" spans="25:25" x14ac:dyDescent="0.2">
      <c r="Y801" s="41"/>
    </row>
    <row r="802" spans="25:25" x14ac:dyDescent="0.2">
      <c r="Y802" s="41"/>
    </row>
    <row r="803" spans="25:25" x14ac:dyDescent="0.2">
      <c r="Y803" s="41"/>
    </row>
    <row r="804" spans="25:25" x14ac:dyDescent="0.2">
      <c r="Y804" s="41"/>
    </row>
    <row r="805" spans="25:25" x14ac:dyDescent="0.2">
      <c r="Y805" s="41"/>
    </row>
    <row r="806" spans="25:25" x14ac:dyDescent="0.2">
      <c r="Y806" s="41"/>
    </row>
    <row r="807" spans="25:25" x14ac:dyDescent="0.2">
      <c r="Y807" s="41"/>
    </row>
    <row r="808" spans="25:25" x14ac:dyDescent="0.2">
      <c r="Y808" s="41"/>
    </row>
    <row r="809" spans="25:25" x14ac:dyDescent="0.2">
      <c r="Y809" s="41"/>
    </row>
    <row r="810" spans="25:25" x14ac:dyDescent="0.2">
      <c r="Y810" s="41"/>
    </row>
    <row r="811" spans="25:25" x14ac:dyDescent="0.2">
      <c r="Y811" s="41"/>
    </row>
    <row r="812" spans="25:25" x14ac:dyDescent="0.2">
      <c r="Y812" s="41"/>
    </row>
    <row r="813" spans="25:25" x14ac:dyDescent="0.2">
      <c r="Y813" s="41"/>
    </row>
    <row r="814" spans="25:25" x14ac:dyDescent="0.2">
      <c r="Y814" s="41"/>
    </row>
    <row r="815" spans="25:25" x14ac:dyDescent="0.2">
      <c r="Y815" s="41"/>
    </row>
    <row r="816" spans="25:25" x14ac:dyDescent="0.2">
      <c r="Y816" s="41"/>
    </row>
    <row r="817" spans="25:25" x14ac:dyDescent="0.2">
      <c r="Y817" s="41"/>
    </row>
    <row r="818" spans="25:25" x14ac:dyDescent="0.2">
      <c r="Y818" s="41"/>
    </row>
    <row r="819" spans="25:25" x14ac:dyDescent="0.2">
      <c r="Y819" s="41"/>
    </row>
    <row r="820" spans="25:25" x14ac:dyDescent="0.2">
      <c r="Y820" s="41"/>
    </row>
    <row r="821" spans="25:25" x14ac:dyDescent="0.2">
      <c r="Y821" s="41"/>
    </row>
    <row r="822" spans="25:25" x14ac:dyDescent="0.2">
      <c r="Y822" s="41"/>
    </row>
    <row r="823" spans="25:25" x14ac:dyDescent="0.2">
      <c r="Y823" s="41"/>
    </row>
    <row r="824" spans="25:25" x14ac:dyDescent="0.2">
      <c r="Y824" s="41"/>
    </row>
    <row r="825" spans="25:25" x14ac:dyDescent="0.2">
      <c r="Y825" s="41"/>
    </row>
    <row r="826" spans="25:25" x14ac:dyDescent="0.2">
      <c r="Y826" s="41"/>
    </row>
    <row r="827" spans="25:25" x14ac:dyDescent="0.2">
      <c r="Y827" s="41"/>
    </row>
    <row r="828" spans="25:25" x14ac:dyDescent="0.2">
      <c r="Y828" s="41"/>
    </row>
    <row r="829" spans="25:25" x14ac:dyDescent="0.2">
      <c r="Y829" s="41"/>
    </row>
    <row r="830" spans="25:25" x14ac:dyDescent="0.2">
      <c r="Y830" s="41"/>
    </row>
    <row r="831" spans="25:25" x14ac:dyDescent="0.2">
      <c r="Y831" s="41"/>
    </row>
    <row r="832" spans="25:25" x14ac:dyDescent="0.2">
      <c r="Y832" s="41"/>
    </row>
    <row r="833" spans="25:25" x14ac:dyDescent="0.2">
      <c r="Y833" s="41"/>
    </row>
    <row r="834" spans="25:25" x14ac:dyDescent="0.2">
      <c r="Y834" s="41"/>
    </row>
    <row r="835" spans="25:25" x14ac:dyDescent="0.2">
      <c r="Y835" s="41"/>
    </row>
    <row r="836" spans="25:25" x14ac:dyDescent="0.2">
      <c r="Y836" s="41"/>
    </row>
    <row r="837" spans="25:25" x14ac:dyDescent="0.2">
      <c r="Y837" s="41"/>
    </row>
    <row r="838" spans="25:25" x14ac:dyDescent="0.2">
      <c r="Y838" s="41"/>
    </row>
    <row r="839" spans="25:25" x14ac:dyDescent="0.2">
      <c r="Y839" s="41"/>
    </row>
    <row r="840" spans="25:25" x14ac:dyDescent="0.2">
      <c r="Y840" s="41"/>
    </row>
    <row r="841" spans="25:25" x14ac:dyDescent="0.2">
      <c r="Y841" s="41"/>
    </row>
    <row r="842" spans="25:25" x14ac:dyDescent="0.2">
      <c r="Y842" s="41"/>
    </row>
    <row r="843" spans="25:25" x14ac:dyDescent="0.2">
      <c r="Y843" s="41"/>
    </row>
    <row r="844" spans="25:25" x14ac:dyDescent="0.2">
      <c r="Y844" s="41"/>
    </row>
    <row r="845" spans="25:25" x14ac:dyDescent="0.2">
      <c r="Y845" s="41"/>
    </row>
    <row r="846" spans="25:25" x14ac:dyDescent="0.2">
      <c r="Y846" s="41"/>
    </row>
    <row r="847" spans="25:25" x14ac:dyDescent="0.2">
      <c r="Y847" s="41"/>
    </row>
    <row r="848" spans="25:25" x14ac:dyDescent="0.2">
      <c r="Y848" s="41"/>
    </row>
    <row r="849" spans="25:25" x14ac:dyDescent="0.2">
      <c r="Y849" s="41"/>
    </row>
    <row r="850" spans="25:25" x14ac:dyDescent="0.2">
      <c r="Y850" s="41"/>
    </row>
    <row r="851" spans="25:25" x14ac:dyDescent="0.2">
      <c r="Y851" s="41"/>
    </row>
    <row r="852" spans="25:25" x14ac:dyDescent="0.2">
      <c r="Y852" s="41"/>
    </row>
    <row r="853" spans="25:25" x14ac:dyDescent="0.2">
      <c r="Y853" s="41"/>
    </row>
    <row r="854" spans="25:25" x14ac:dyDescent="0.2">
      <c r="Y854" s="41"/>
    </row>
    <row r="855" spans="25:25" x14ac:dyDescent="0.2">
      <c r="Y855" s="41"/>
    </row>
    <row r="856" spans="25:25" x14ac:dyDescent="0.2">
      <c r="Y856" s="41"/>
    </row>
    <row r="857" spans="25:25" x14ac:dyDescent="0.2">
      <c r="Y857" s="41"/>
    </row>
    <row r="858" spans="25:25" x14ac:dyDescent="0.2">
      <c r="Y858" s="41"/>
    </row>
    <row r="859" spans="25:25" x14ac:dyDescent="0.2">
      <c r="Y859" s="41"/>
    </row>
    <row r="860" spans="25:25" x14ac:dyDescent="0.2">
      <c r="Y860" s="41"/>
    </row>
    <row r="861" spans="25:25" x14ac:dyDescent="0.2">
      <c r="Y861" s="41"/>
    </row>
    <row r="862" spans="25:25" x14ac:dyDescent="0.2">
      <c r="Y862" s="41"/>
    </row>
    <row r="863" spans="25:25" x14ac:dyDescent="0.2">
      <c r="Y863" s="41"/>
    </row>
    <row r="864" spans="25:25" x14ac:dyDescent="0.2">
      <c r="Y864" s="41"/>
    </row>
    <row r="865" spans="25:25" x14ac:dyDescent="0.2">
      <c r="Y865" s="41"/>
    </row>
    <row r="866" spans="25:25" x14ac:dyDescent="0.2">
      <c r="Y866" s="41"/>
    </row>
    <row r="867" spans="25:25" x14ac:dyDescent="0.2">
      <c r="Y867" s="41"/>
    </row>
    <row r="868" spans="25:25" x14ac:dyDescent="0.2">
      <c r="Y868" s="41"/>
    </row>
    <row r="869" spans="25:25" x14ac:dyDescent="0.2">
      <c r="Y869" s="41"/>
    </row>
    <row r="870" spans="25:25" x14ac:dyDescent="0.2">
      <c r="Y870" s="41"/>
    </row>
    <row r="871" spans="25:25" x14ac:dyDescent="0.2">
      <c r="Y871" s="41"/>
    </row>
    <row r="872" spans="25:25" x14ac:dyDescent="0.2">
      <c r="Y872" s="41"/>
    </row>
    <row r="873" spans="25:25" x14ac:dyDescent="0.2">
      <c r="Y873" s="41"/>
    </row>
    <row r="874" spans="25:25" x14ac:dyDescent="0.2">
      <c r="Y874" s="41"/>
    </row>
    <row r="875" spans="25:25" x14ac:dyDescent="0.2">
      <c r="Y875" s="41"/>
    </row>
    <row r="876" spans="25:25" x14ac:dyDescent="0.2">
      <c r="Y876" s="41"/>
    </row>
    <row r="877" spans="25:25" x14ac:dyDescent="0.2">
      <c r="Y877" s="41"/>
    </row>
    <row r="878" spans="25:25" x14ac:dyDescent="0.2">
      <c r="Y878" s="41"/>
    </row>
    <row r="879" spans="25:25" x14ac:dyDescent="0.2">
      <c r="Y879" s="41"/>
    </row>
    <row r="880" spans="25:25" x14ac:dyDescent="0.2">
      <c r="Y880" s="41"/>
    </row>
    <row r="881" spans="25:25" x14ac:dyDescent="0.2">
      <c r="Y881" s="41"/>
    </row>
    <row r="882" spans="25:25" x14ac:dyDescent="0.2">
      <c r="Y882" s="41"/>
    </row>
    <row r="883" spans="25:25" x14ac:dyDescent="0.2">
      <c r="Y883" s="41"/>
    </row>
    <row r="884" spans="25:25" x14ac:dyDescent="0.2">
      <c r="Y884" s="41"/>
    </row>
    <row r="885" spans="25:25" x14ac:dyDescent="0.2">
      <c r="Y885" s="41"/>
    </row>
    <row r="886" spans="25:25" x14ac:dyDescent="0.2">
      <c r="Y886" s="41"/>
    </row>
    <row r="887" spans="25:25" x14ac:dyDescent="0.2">
      <c r="Y887" s="41"/>
    </row>
    <row r="888" spans="25:25" x14ac:dyDescent="0.2">
      <c r="Y888" s="41"/>
    </row>
    <row r="889" spans="25:25" x14ac:dyDescent="0.2">
      <c r="Y889" s="41"/>
    </row>
    <row r="890" spans="25:25" x14ac:dyDescent="0.2">
      <c r="Y890" s="41"/>
    </row>
    <row r="891" spans="25:25" x14ac:dyDescent="0.2">
      <c r="Y891" s="41"/>
    </row>
    <row r="892" spans="25:25" x14ac:dyDescent="0.2">
      <c r="Y892" s="41"/>
    </row>
    <row r="893" spans="25:25" x14ac:dyDescent="0.2">
      <c r="Y893" s="41"/>
    </row>
    <row r="894" spans="25:25" x14ac:dyDescent="0.2">
      <c r="Y894" s="41"/>
    </row>
    <row r="895" spans="25:25" x14ac:dyDescent="0.2">
      <c r="Y895" s="41"/>
    </row>
    <row r="896" spans="25:25" x14ac:dyDescent="0.2">
      <c r="Y896" s="41"/>
    </row>
    <row r="897" spans="25:25" x14ac:dyDescent="0.2">
      <c r="Y897" s="41"/>
    </row>
    <row r="898" spans="25:25" x14ac:dyDescent="0.2">
      <c r="Y898" s="41"/>
    </row>
    <row r="899" spans="25:25" x14ac:dyDescent="0.2">
      <c r="Y899" s="41"/>
    </row>
    <row r="900" spans="25:25" x14ac:dyDescent="0.2">
      <c r="Y900" s="41"/>
    </row>
    <row r="901" spans="25:25" x14ac:dyDescent="0.2">
      <c r="Y901" s="41"/>
    </row>
    <row r="902" spans="25:25" x14ac:dyDescent="0.2">
      <c r="Y902" s="41"/>
    </row>
    <row r="903" spans="25:25" x14ac:dyDescent="0.2">
      <c r="Y903" s="41"/>
    </row>
    <row r="904" spans="25:25" x14ac:dyDescent="0.2">
      <c r="Y904" s="41"/>
    </row>
    <row r="905" spans="25:25" x14ac:dyDescent="0.2">
      <c r="Y905" s="41"/>
    </row>
    <row r="906" spans="25:25" x14ac:dyDescent="0.2">
      <c r="Y906" s="41"/>
    </row>
    <row r="907" spans="25:25" x14ac:dyDescent="0.2">
      <c r="Y907" s="41"/>
    </row>
    <row r="908" spans="25:25" x14ac:dyDescent="0.2">
      <c r="Y908" s="41"/>
    </row>
    <row r="909" spans="25:25" x14ac:dyDescent="0.2">
      <c r="Y909" s="41"/>
    </row>
    <row r="910" spans="25:25" x14ac:dyDescent="0.2">
      <c r="Y910" s="41"/>
    </row>
    <row r="911" spans="25:25" x14ac:dyDescent="0.2">
      <c r="Y911" s="41"/>
    </row>
    <row r="912" spans="25:25" x14ac:dyDescent="0.2">
      <c r="Y912" s="41"/>
    </row>
    <row r="913" spans="25:25" x14ac:dyDescent="0.2">
      <c r="Y913" s="41"/>
    </row>
    <row r="914" spans="25:25" x14ac:dyDescent="0.2">
      <c r="Y914" s="41"/>
    </row>
    <row r="915" spans="25:25" x14ac:dyDescent="0.2">
      <c r="Y915" s="41"/>
    </row>
    <row r="916" spans="25:25" x14ac:dyDescent="0.2">
      <c r="Y916" s="41"/>
    </row>
    <row r="917" spans="25:25" x14ac:dyDescent="0.2">
      <c r="Y917" s="41"/>
    </row>
    <row r="918" spans="25:25" x14ac:dyDescent="0.2">
      <c r="Y918" s="41"/>
    </row>
    <row r="919" spans="25:25" x14ac:dyDescent="0.2">
      <c r="Y919" s="41"/>
    </row>
    <row r="920" spans="25:25" x14ac:dyDescent="0.2">
      <c r="Y920" s="41"/>
    </row>
    <row r="921" spans="25:25" x14ac:dyDescent="0.2">
      <c r="Y921" s="41"/>
    </row>
    <row r="922" spans="25:25" x14ac:dyDescent="0.2">
      <c r="Y922" s="41"/>
    </row>
    <row r="923" spans="25:25" x14ac:dyDescent="0.2">
      <c r="Y923" s="41"/>
    </row>
    <row r="924" spans="25:25" x14ac:dyDescent="0.2">
      <c r="Y924" s="41"/>
    </row>
    <row r="925" spans="25:25" x14ac:dyDescent="0.2">
      <c r="Y925" s="41"/>
    </row>
    <row r="926" spans="25:25" x14ac:dyDescent="0.2">
      <c r="Y926" s="41"/>
    </row>
    <row r="927" spans="25:25" x14ac:dyDescent="0.2">
      <c r="Y927" s="41"/>
    </row>
    <row r="928" spans="25:25" x14ac:dyDescent="0.2">
      <c r="Y928" s="41"/>
    </row>
    <row r="929" spans="25:25" x14ac:dyDescent="0.2">
      <c r="Y929" s="41"/>
    </row>
    <row r="930" spans="25:25" x14ac:dyDescent="0.2">
      <c r="Y930" s="41"/>
    </row>
    <row r="931" spans="25:25" x14ac:dyDescent="0.2">
      <c r="Y931" s="41"/>
    </row>
    <row r="932" spans="25:25" x14ac:dyDescent="0.2">
      <c r="Y932" s="41"/>
    </row>
    <row r="933" spans="25:25" x14ac:dyDescent="0.2">
      <c r="Y933" s="41"/>
    </row>
    <row r="934" spans="25:25" x14ac:dyDescent="0.2">
      <c r="Y934" s="41"/>
    </row>
    <row r="935" spans="25:25" x14ac:dyDescent="0.2">
      <c r="Y935" s="41"/>
    </row>
    <row r="936" spans="25:25" x14ac:dyDescent="0.2">
      <c r="Y936" s="41"/>
    </row>
    <row r="937" spans="25:25" x14ac:dyDescent="0.2">
      <c r="Y937" s="41"/>
    </row>
    <row r="938" spans="25:25" x14ac:dyDescent="0.2">
      <c r="Y938" s="41"/>
    </row>
    <row r="939" spans="25:25" x14ac:dyDescent="0.2">
      <c r="Y939" s="41"/>
    </row>
    <row r="940" spans="25:25" x14ac:dyDescent="0.2">
      <c r="Y940" s="41"/>
    </row>
    <row r="941" spans="25:25" x14ac:dyDescent="0.2">
      <c r="Y941" s="41"/>
    </row>
    <row r="942" spans="25:25" x14ac:dyDescent="0.2">
      <c r="Y942" s="41"/>
    </row>
    <row r="943" spans="25:25" x14ac:dyDescent="0.2">
      <c r="Y943" s="41"/>
    </row>
    <row r="944" spans="25:25" x14ac:dyDescent="0.2">
      <c r="Y944" s="41"/>
    </row>
    <row r="945" spans="25:25" x14ac:dyDescent="0.2">
      <c r="Y945" s="41"/>
    </row>
    <row r="946" spans="25:25" x14ac:dyDescent="0.2">
      <c r="Y946" s="41"/>
    </row>
    <row r="947" spans="25:25" x14ac:dyDescent="0.2">
      <c r="Y947" s="41"/>
    </row>
    <row r="948" spans="25:25" x14ac:dyDescent="0.2">
      <c r="Y948" s="41"/>
    </row>
    <row r="949" spans="25:25" x14ac:dyDescent="0.2">
      <c r="Y949" s="41"/>
    </row>
    <row r="950" spans="25:25" x14ac:dyDescent="0.2">
      <c r="Y950" s="41"/>
    </row>
    <row r="951" spans="25:25" x14ac:dyDescent="0.2">
      <c r="Y951" s="41"/>
    </row>
    <row r="952" spans="25:25" x14ac:dyDescent="0.2">
      <c r="Y952" s="41"/>
    </row>
    <row r="953" spans="25:25" x14ac:dyDescent="0.2">
      <c r="Y953" s="41"/>
    </row>
    <row r="954" spans="25:25" x14ac:dyDescent="0.2">
      <c r="Y954" s="41"/>
    </row>
    <row r="955" spans="25:25" x14ac:dyDescent="0.2">
      <c r="Y955" s="41"/>
    </row>
    <row r="956" spans="25:25" x14ac:dyDescent="0.2">
      <c r="Y956" s="41"/>
    </row>
    <row r="957" spans="25:25" x14ac:dyDescent="0.2">
      <c r="Y957" s="41"/>
    </row>
    <row r="958" spans="25:25" x14ac:dyDescent="0.2">
      <c r="Y958" s="41"/>
    </row>
    <row r="959" spans="25:25" x14ac:dyDescent="0.2">
      <c r="Y959" s="41"/>
    </row>
    <row r="960" spans="25:25" x14ac:dyDescent="0.2">
      <c r="Y960" s="41"/>
    </row>
    <row r="961" spans="25:25" x14ac:dyDescent="0.2">
      <c r="Y961" s="41"/>
    </row>
    <row r="962" spans="25:25" x14ac:dyDescent="0.2">
      <c r="Y962" s="41"/>
    </row>
    <row r="963" spans="25:25" x14ac:dyDescent="0.2">
      <c r="Y963" s="41"/>
    </row>
    <row r="964" spans="25:25" x14ac:dyDescent="0.2">
      <c r="Y964" s="41"/>
    </row>
    <row r="965" spans="25:25" x14ac:dyDescent="0.2">
      <c r="Y965" s="41"/>
    </row>
    <row r="966" spans="25:25" x14ac:dyDescent="0.2">
      <c r="Y966" s="41"/>
    </row>
    <row r="967" spans="25:25" x14ac:dyDescent="0.2">
      <c r="Y967" s="41"/>
    </row>
    <row r="968" spans="25:25" x14ac:dyDescent="0.2">
      <c r="Y968" s="41"/>
    </row>
    <row r="969" spans="25:25" x14ac:dyDescent="0.2">
      <c r="Y969" s="41"/>
    </row>
    <row r="970" spans="25:25" x14ac:dyDescent="0.2">
      <c r="Y970" s="41"/>
    </row>
    <row r="971" spans="25:25" x14ac:dyDescent="0.2">
      <c r="Y971" s="41"/>
    </row>
    <row r="972" spans="25:25" x14ac:dyDescent="0.2">
      <c r="Y972" s="41"/>
    </row>
    <row r="973" spans="25:25" x14ac:dyDescent="0.2">
      <c r="Y973" s="41"/>
    </row>
    <row r="974" spans="25:25" x14ac:dyDescent="0.2">
      <c r="Y974" s="41"/>
    </row>
    <row r="975" spans="25:25" x14ac:dyDescent="0.2">
      <c r="Y975" s="41"/>
    </row>
    <row r="976" spans="25:25" x14ac:dyDescent="0.2">
      <c r="Y976" s="41"/>
    </row>
    <row r="977" spans="25:25" x14ac:dyDescent="0.2">
      <c r="Y977" s="41"/>
    </row>
    <row r="978" spans="25:25" x14ac:dyDescent="0.2">
      <c r="Y978" s="41"/>
    </row>
    <row r="979" spans="25:25" x14ac:dyDescent="0.2">
      <c r="Y979" s="41"/>
    </row>
    <row r="980" spans="25:25" x14ac:dyDescent="0.2">
      <c r="Y980" s="41"/>
    </row>
    <row r="981" spans="25:25" x14ac:dyDescent="0.2">
      <c r="Y981" s="41"/>
    </row>
    <row r="982" spans="25:25" x14ac:dyDescent="0.2">
      <c r="Y982" s="41"/>
    </row>
    <row r="983" spans="25:25" x14ac:dyDescent="0.2">
      <c r="Y983" s="41"/>
    </row>
    <row r="984" spans="25:25" x14ac:dyDescent="0.2">
      <c r="Y984" s="41"/>
    </row>
    <row r="985" spans="25:25" x14ac:dyDescent="0.2">
      <c r="Y985" s="41"/>
    </row>
    <row r="986" spans="25:25" x14ac:dyDescent="0.2">
      <c r="Y986" s="41"/>
    </row>
    <row r="987" spans="25:25" x14ac:dyDescent="0.2">
      <c r="Y987" s="41"/>
    </row>
    <row r="988" spans="25:25" x14ac:dyDescent="0.2">
      <c r="Y988" s="41"/>
    </row>
    <row r="989" spans="25:25" x14ac:dyDescent="0.2">
      <c r="Y989" s="41"/>
    </row>
    <row r="990" spans="25:25" x14ac:dyDescent="0.2">
      <c r="Y990" s="41"/>
    </row>
    <row r="991" spans="25:25" x14ac:dyDescent="0.2">
      <c r="Y991" s="41"/>
    </row>
    <row r="992" spans="25:25" x14ac:dyDescent="0.2">
      <c r="Y992" s="41"/>
    </row>
    <row r="993" spans="25:25" x14ac:dyDescent="0.2">
      <c r="Y993" s="41"/>
    </row>
    <row r="994" spans="25:25" x14ac:dyDescent="0.2">
      <c r="Y994" s="41"/>
    </row>
    <row r="995" spans="25:25" x14ac:dyDescent="0.2">
      <c r="Y995" s="41"/>
    </row>
    <row r="996" spans="25:25" x14ac:dyDescent="0.2">
      <c r="Y996" s="41"/>
    </row>
    <row r="997" spans="25:25" x14ac:dyDescent="0.2">
      <c r="Y997" s="41"/>
    </row>
    <row r="998" spans="25:25" x14ac:dyDescent="0.2">
      <c r="Y998" s="41"/>
    </row>
    <row r="999" spans="25:25" x14ac:dyDescent="0.2">
      <c r="Y999" s="41"/>
    </row>
    <row r="1000" spans="25:25" x14ac:dyDescent="0.2">
      <c r="Y1000" s="41"/>
    </row>
    <row r="1001" spans="25:25" x14ac:dyDescent="0.2">
      <c r="Y1001" s="41"/>
    </row>
    <row r="1002" spans="25:25" x14ac:dyDescent="0.2">
      <c r="Y1002" s="41"/>
    </row>
    <row r="1003" spans="25:25" x14ac:dyDescent="0.2">
      <c r="Y1003" s="41"/>
    </row>
    <row r="1004" spans="25:25" x14ac:dyDescent="0.2">
      <c r="Y1004" s="41"/>
    </row>
    <row r="1005" spans="25:25" x14ac:dyDescent="0.2">
      <c r="Y1005" s="41"/>
    </row>
    <row r="1006" spans="25:25" x14ac:dyDescent="0.2">
      <c r="Y1006" s="41"/>
    </row>
    <row r="1007" spans="25:25" x14ac:dyDescent="0.2">
      <c r="Y1007" s="41"/>
    </row>
    <row r="1008" spans="25:25" x14ac:dyDescent="0.2">
      <c r="Y1008" s="41"/>
    </row>
    <row r="1009" spans="25:25" x14ac:dyDescent="0.2">
      <c r="Y1009" s="41"/>
    </row>
    <row r="1010" spans="25:25" x14ac:dyDescent="0.2">
      <c r="Y1010" s="41"/>
    </row>
    <row r="1011" spans="25:25" x14ac:dyDescent="0.2">
      <c r="Y1011" s="41"/>
    </row>
    <row r="1012" spans="25:25" x14ac:dyDescent="0.2">
      <c r="Y1012" s="41"/>
    </row>
    <row r="1013" spans="25:25" x14ac:dyDescent="0.2">
      <c r="Y1013" s="41"/>
    </row>
    <row r="1014" spans="25:25" x14ac:dyDescent="0.2">
      <c r="Y1014" s="41"/>
    </row>
    <row r="1015" spans="25:25" x14ac:dyDescent="0.2">
      <c r="Y1015" s="41"/>
    </row>
    <row r="1016" spans="25:25" x14ac:dyDescent="0.2">
      <c r="Y1016" s="41"/>
    </row>
    <row r="1017" spans="25:25" x14ac:dyDescent="0.2">
      <c r="Y1017" s="41"/>
    </row>
    <row r="1018" spans="25:25" x14ac:dyDescent="0.2">
      <c r="Y1018" s="41"/>
    </row>
    <row r="1019" spans="25:25" x14ac:dyDescent="0.2">
      <c r="Y1019" s="41"/>
    </row>
    <row r="1020" spans="25:25" x14ac:dyDescent="0.2">
      <c r="Y1020" s="41"/>
    </row>
    <row r="1021" spans="25:25" x14ac:dyDescent="0.2">
      <c r="Y1021" s="41"/>
    </row>
    <row r="1022" spans="25:25" x14ac:dyDescent="0.2">
      <c r="Y1022" s="41"/>
    </row>
    <row r="1023" spans="25:25" x14ac:dyDescent="0.2">
      <c r="Y1023" s="41"/>
    </row>
    <row r="1024" spans="25:25" x14ac:dyDescent="0.2">
      <c r="Y1024" s="41"/>
    </row>
    <row r="1025" spans="25:25" x14ac:dyDescent="0.2">
      <c r="Y1025" s="41"/>
    </row>
    <row r="1026" spans="25:25" x14ac:dyDescent="0.2">
      <c r="Y1026" s="41"/>
    </row>
    <row r="1027" spans="25:25" x14ac:dyDescent="0.2">
      <c r="Y1027" s="41"/>
    </row>
    <row r="1028" spans="25:25" x14ac:dyDescent="0.2">
      <c r="Y1028" s="41"/>
    </row>
    <row r="1029" spans="25:25" x14ac:dyDescent="0.2">
      <c r="Y1029" s="41"/>
    </row>
    <row r="1030" spans="25:25" x14ac:dyDescent="0.2">
      <c r="Y1030" s="41"/>
    </row>
    <row r="1031" spans="25:25" x14ac:dyDescent="0.2">
      <c r="Y1031" s="41"/>
    </row>
    <row r="1032" spans="25:25" x14ac:dyDescent="0.2">
      <c r="Y1032" s="41"/>
    </row>
    <row r="1033" spans="25:25" x14ac:dyDescent="0.2">
      <c r="Y1033" s="41"/>
    </row>
    <row r="1034" spans="25:25" x14ac:dyDescent="0.2">
      <c r="Y1034" s="41"/>
    </row>
    <row r="1035" spans="25:25" x14ac:dyDescent="0.2">
      <c r="Y1035" s="41"/>
    </row>
    <row r="1036" spans="25:25" x14ac:dyDescent="0.2">
      <c r="Y1036" s="41"/>
    </row>
    <row r="1037" spans="25:25" x14ac:dyDescent="0.2">
      <c r="Y1037" s="41"/>
    </row>
    <row r="1038" spans="25:25" x14ac:dyDescent="0.2">
      <c r="Y1038" s="41"/>
    </row>
    <row r="1039" spans="25:25" x14ac:dyDescent="0.2">
      <c r="Y1039" s="41"/>
    </row>
    <row r="1040" spans="25:25" x14ac:dyDescent="0.2">
      <c r="Y1040" s="41"/>
    </row>
    <row r="1041" spans="25:25" x14ac:dyDescent="0.2">
      <c r="Y1041" s="41"/>
    </row>
    <row r="1042" spans="25:25" x14ac:dyDescent="0.2">
      <c r="Y1042" s="41"/>
    </row>
    <row r="1043" spans="25:25" x14ac:dyDescent="0.2">
      <c r="Y1043" s="41"/>
    </row>
    <row r="1044" spans="25:25" x14ac:dyDescent="0.2">
      <c r="Y1044" s="41"/>
    </row>
    <row r="1045" spans="25:25" x14ac:dyDescent="0.2">
      <c r="Y1045" s="41"/>
    </row>
    <row r="1046" spans="25:25" x14ac:dyDescent="0.2">
      <c r="Y1046" s="41"/>
    </row>
    <row r="1047" spans="25:25" x14ac:dyDescent="0.2">
      <c r="Y1047" s="41"/>
    </row>
    <row r="1048" spans="25:25" x14ac:dyDescent="0.2">
      <c r="Y1048" s="41"/>
    </row>
    <row r="1049" spans="25:25" x14ac:dyDescent="0.2">
      <c r="Y1049" s="41"/>
    </row>
    <row r="1050" spans="25:25" x14ac:dyDescent="0.2">
      <c r="Y1050" s="41"/>
    </row>
    <row r="1051" spans="25:25" x14ac:dyDescent="0.2">
      <c r="Y1051" s="41"/>
    </row>
    <row r="1052" spans="25:25" x14ac:dyDescent="0.2">
      <c r="Y1052" s="41"/>
    </row>
    <row r="1053" spans="25:25" x14ac:dyDescent="0.2">
      <c r="Y1053" s="41"/>
    </row>
    <row r="1054" spans="25:25" x14ac:dyDescent="0.2">
      <c r="Y1054" s="41"/>
    </row>
    <row r="1055" spans="25:25" x14ac:dyDescent="0.2">
      <c r="Y1055" s="41"/>
    </row>
    <row r="1056" spans="25:25" x14ac:dyDescent="0.2">
      <c r="Y1056" s="41"/>
    </row>
    <row r="1057" spans="25:25" x14ac:dyDescent="0.2">
      <c r="Y1057" s="41"/>
    </row>
    <row r="1058" spans="25:25" x14ac:dyDescent="0.2">
      <c r="Y1058" s="41"/>
    </row>
    <row r="1059" spans="25:25" x14ac:dyDescent="0.2">
      <c r="Y1059" s="41"/>
    </row>
    <row r="1060" spans="25:25" x14ac:dyDescent="0.2">
      <c r="Y1060" s="41"/>
    </row>
    <row r="1061" spans="25:25" x14ac:dyDescent="0.2">
      <c r="Y1061" s="41"/>
    </row>
    <row r="1062" spans="25:25" x14ac:dyDescent="0.2">
      <c r="Y1062" s="41"/>
    </row>
    <row r="1063" spans="25:25" x14ac:dyDescent="0.2">
      <c r="Y1063" s="41"/>
    </row>
    <row r="1064" spans="25:25" x14ac:dyDescent="0.2">
      <c r="Y1064" s="41"/>
    </row>
    <row r="1065" spans="25:25" x14ac:dyDescent="0.2">
      <c r="Y1065" s="41"/>
    </row>
    <row r="1066" spans="25:25" x14ac:dyDescent="0.2">
      <c r="Y1066" s="41"/>
    </row>
    <row r="1067" spans="25:25" x14ac:dyDescent="0.2">
      <c r="Y1067" s="41"/>
    </row>
    <row r="1068" spans="25:25" x14ac:dyDescent="0.2">
      <c r="Y1068" s="41"/>
    </row>
    <row r="1069" spans="25:25" x14ac:dyDescent="0.2">
      <c r="Y1069" s="41"/>
    </row>
    <row r="1070" spans="25:25" x14ac:dyDescent="0.2">
      <c r="Y1070" s="41"/>
    </row>
    <row r="1071" spans="25:25" x14ac:dyDescent="0.2">
      <c r="Y1071" s="41"/>
    </row>
    <row r="1072" spans="25:25" x14ac:dyDescent="0.2">
      <c r="Y1072" s="41"/>
    </row>
    <row r="1073" spans="25:25" x14ac:dyDescent="0.2">
      <c r="Y1073" s="41"/>
    </row>
    <row r="1074" spans="25:25" x14ac:dyDescent="0.2">
      <c r="Y1074" s="41"/>
    </row>
    <row r="1075" spans="25:25" x14ac:dyDescent="0.2">
      <c r="Y1075" s="41"/>
    </row>
    <row r="1076" spans="25:25" x14ac:dyDescent="0.2">
      <c r="Y1076" s="41"/>
    </row>
    <row r="1077" spans="25:25" x14ac:dyDescent="0.2">
      <c r="Y1077" s="41"/>
    </row>
    <row r="1078" spans="25:25" x14ac:dyDescent="0.2">
      <c r="Y1078" s="41"/>
    </row>
    <row r="1079" spans="25:25" x14ac:dyDescent="0.2">
      <c r="Y1079" s="41"/>
    </row>
    <row r="1080" spans="25:25" x14ac:dyDescent="0.2">
      <c r="Y1080" s="41"/>
    </row>
    <row r="1081" spans="25:25" x14ac:dyDescent="0.2">
      <c r="Y1081" s="41"/>
    </row>
    <row r="1082" spans="25:25" x14ac:dyDescent="0.2">
      <c r="Y1082" s="41"/>
    </row>
    <row r="1083" spans="25:25" x14ac:dyDescent="0.2">
      <c r="Y1083" s="41"/>
    </row>
    <row r="1084" spans="25:25" x14ac:dyDescent="0.2">
      <c r="Y1084" s="41"/>
    </row>
    <row r="1085" spans="25:25" x14ac:dyDescent="0.2">
      <c r="Y1085" s="41"/>
    </row>
    <row r="1086" spans="25:25" x14ac:dyDescent="0.2">
      <c r="Y1086" s="41"/>
    </row>
    <row r="1087" spans="25:25" x14ac:dyDescent="0.2">
      <c r="Y1087" s="41"/>
    </row>
    <row r="1088" spans="25:25" x14ac:dyDescent="0.2">
      <c r="Y1088" s="41"/>
    </row>
    <row r="1089" spans="25:25" x14ac:dyDescent="0.2">
      <c r="Y1089" s="41"/>
    </row>
    <row r="1090" spans="25:25" x14ac:dyDescent="0.2">
      <c r="Y1090" s="41"/>
    </row>
    <row r="1091" spans="25:25" x14ac:dyDescent="0.2">
      <c r="Y1091" s="41"/>
    </row>
    <row r="1092" spans="25:25" x14ac:dyDescent="0.2">
      <c r="Y1092" s="41"/>
    </row>
    <row r="1093" spans="25:25" x14ac:dyDescent="0.2">
      <c r="Y1093" s="41"/>
    </row>
    <row r="1094" spans="25:25" x14ac:dyDescent="0.2">
      <c r="Y1094" s="41"/>
    </row>
    <row r="1095" spans="25:25" x14ac:dyDescent="0.2">
      <c r="Y1095" s="41"/>
    </row>
    <row r="1096" spans="25:25" x14ac:dyDescent="0.2">
      <c r="Y1096" s="41"/>
    </row>
    <row r="1097" spans="25:25" x14ac:dyDescent="0.2">
      <c r="Y1097" s="41"/>
    </row>
    <row r="1098" spans="25:25" x14ac:dyDescent="0.2">
      <c r="Y1098" s="41"/>
    </row>
    <row r="1099" spans="25:25" x14ac:dyDescent="0.2">
      <c r="Y1099" s="41"/>
    </row>
    <row r="1100" spans="25:25" x14ac:dyDescent="0.2">
      <c r="Y1100" s="41"/>
    </row>
    <row r="1101" spans="25:25" x14ac:dyDescent="0.2">
      <c r="Y1101" s="41"/>
    </row>
    <row r="1102" spans="25:25" x14ac:dyDescent="0.2">
      <c r="Y1102" s="41"/>
    </row>
    <row r="1103" spans="25:25" x14ac:dyDescent="0.2">
      <c r="Y1103" s="41"/>
    </row>
    <row r="1104" spans="25:25" x14ac:dyDescent="0.2">
      <c r="Y1104" s="41"/>
    </row>
    <row r="1105" spans="25:25" x14ac:dyDescent="0.2">
      <c r="Y1105" s="41"/>
    </row>
    <row r="1106" spans="25:25" x14ac:dyDescent="0.2">
      <c r="Y1106" s="41"/>
    </row>
    <row r="1107" spans="25:25" x14ac:dyDescent="0.2">
      <c r="Y1107" s="41"/>
    </row>
    <row r="1108" spans="25:25" x14ac:dyDescent="0.2">
      <c r="Y1108" s="41"/>
    </row>
    <row r="1109" spans="25:25" x14ac:dyDescent="0.2">
      <c r="Y1109" s="41"/>
    </row>
    <row r="1110" spans="25:25" x14ac:dyDescent="0.2">
      <c r="Y1110" s="41"/>
    </row>
    <row r="1111" spans="25:25" x14ac:dyDescent="0.2">
      <c r="Y1111" s="41"/>
    </row>
    <row r="1112" spans="25:25" x14ac:dyDescent="0.2">
      <c r="Y1112" s="41"/>
    </row>
    <row r="1113" spans="25:25" x14ac:dyDescent="0.2">
      <c r="Y1113" s="41"/>
    </row>
    <row r="1114" spans="25:25" x14ac:dyDescent="0.2">
      <c r="Y1114" s="41"/>
    </row>
    <row r="1115" spans="25:25" x14ac:dyDescent="0.2">
      <c r="Y1115" s="41"/>
    </row>
    <row r="1116" spans="25:25" x14ac:dyDescent="0.2">
      <c r="Y1116" s="41"/>
    </row>
    <row r="1117" spans="25:25" x14ac:dyDescent="0.2">
      <c r="Y1117" s="41"/>
    </row>
    <row r="1118" spans="25:25" x14ac:dyDescent="0.2">
      <c r="Y1118" s="41"/>
    </row>
    <row r="1119" spans="25:25" x14ac:dyDescent="0.2">
      <c r="Y1119" s="41"/>
    </row>
    <row r="1120" spans="25:25" x14ac:dyDescent="0.2">
      <c r="Y1120" s="41"/>
    </row>
    <row r="1121" spans="25:25" x14ac:dyDescent="0.2">
      <c r="Y1121" s="41"/>
    </row>
    <row r="1122" spans="25:25" x14ac:dyDescent="0.2">
      <c r="Y1122" s="41"/>
    </row>
    <row r="1123" spans="25:25" x14ac:dyDescent="0.2">
      <c r="Y1123" s="41"/>
    </row>
    <row r="1124" spans="25:25" x14ac:dyDescent="0.2">
      <c r="Y1124" s="41"/>
    </row>
    <row r="1125" spans="25:25" x14ac:dyDescent="0.2">
      <c r="Y1125" s="41"/>
    </row>
    <row r="1126" spans="25:25" x14ac:dyDescent="0.2">
      <c r="Y1126" s="41"/>
    </row>
    <row r="1127" spans="25:25" x14ac:dyDescent="0.2">
      <c r="Y1127" s="41"/>
    </row>
    <row r="1128" spans="25:25" x14ac:dyDescent="0.2">
      <c r="Y1128" s="41"/>
    </row>
    <row r="1129" spans="25:25" x14ac:dyDescent="0.2">
      <c r="Y1129" s="41"/>
    </row>
    <row r="1130" spans="25:25" x14ac:dyDescent="0.2">
      <c r="Y1130" s="41"/>
    </row>
    <row r="1131" spans="25:25" x14ac:dyDescent="0.2">
      <c r="Y1131" s="41"/>
    </row>
    <row r="1132" spans="25:25" x14ac:dyDescent="0.2">
      <c r="Y1132" s="41"/>
    </row>
    <row r="1133" spans="25:25" x14ac:dyDescent="0.2">
      <c r="Y1133" s="41"/>
    </row>
    <row r="1134" spans="25:25" x14ac:dyDescent="0.2">
      <c r="Y1134" s="41"/>
    </row>
    <row r="1135" spans="25:25" x14ac:dyDescent="0.2">
      <c r="Y1135" s="41"/>
    </row>
    <row r="1136" spans="25:25" x14ac:dyDescent="0.2">
      <c r="Y1136" s="41"/>
    </row>
    <row r="1137" spans="25:25" x14ac:dyDescent="0.2">
      <c r="Y1137" s="41"/>
    </row>
    <row r="1138" spans="25:25" x14ac:dyDescent="0.2">
      <c r="Y1138" s="41"/>
    </row>
    <row r="1139" spans="25:25" x14ac:dyDescent="0.2">
      <c r="Y1139" s="41"/>
    </row>
    <row r="1140" spans="25:25" x14ac:dyDescent="0.2">
      <c r="Y1140" s="41"/>
    </row>
    <row r="1141" spans="25:25" x14ac:dyDescent="0.2">
      <c r="Y1141" s="41"/>
    </row>
    <row r="1142" spans="25:25" x14ac:dyDescent="0.2">
      <c r="Y1142" s="41"/>
    </row>
    <row r="1143" spans="25:25" x14ac:dyDescent="0.2">
      <c r="Y1143" s="41"/>
    </row>
    <row r="1144" spans="25:25" x14ac:dyDescent="0.2">
      <c r="Y1144" s="41"/>
    </row>
    <row r="1145" spans="25:25" x14ac:dyDescent="0.2">
      <c r="Y1145" s="41"/>
    </row>
    <row r="1146" spans="25:25" x14ac:dyDescent="0.2">
      <c r="Y1146" s="41"/>
    </row>
    <row r="1147" spans="25:25" x14ac:dyDescent="0.2">
      <c r="Y1147" s="41"/>
    </row>
    <row r="1148" spans="25:25" x14ac:dyDescent="0.2">
      <c r="Y1148" s="41"/>
    </row>
    <row r="1149" spans="25:25" x14ac:dyDescent="0.2">
      <c r="Y1149" s="41"/>
    </row>
    <row r="1150" spans="25:25" x14ac:dyDescent="0.2">
      <c r="Y1150" s="41"/>
    </row>
    <row r="1151" spans="25:25" x14ac:dyDescent="0.2">
      <c r="Y1151" s="41"/>
    </row>
    <row r="1152" spans="25:25" x14ac:dyDescent="0.2">
      <c r="Y1152" s="41"/>
    </row>
    <row r="1153" spans="25:25" x14ac:dyDescent="0.2">
      <c r="Y1153" s="41"/>
    </row>
    <row r="1154" spans="25:25" x14ac:dyDescent="0.2">
      <c r="Y1154" s="41"/>
    </row>
    <row r="1155" spans="25:25" x14ac:dyDescent="0.2">
      <c r="Y1155" s="41"/>
    </row>
    <row r="1156" spans="25:25" x14ac:dyDescent="0.2">
      <c r="Y1156" s="41"/>
    </row>
    <row r="1157" spans="25:25" x14ac:dyDescent="0.2">
      <c r="Y1157" s="41"/>
    </row>
    <row r="1158" spans="25:25" x14ac:dyDescent="0.2">
      <c r="Y1158" s="41"/>
    </row>
    <row r="1159" spans="25:25" x14ac:dyDescent="0.2">
      <c r="Y1159" s="41"/>
    </row>
    <row r="1160" spans="25:25" x14ac:dyDescent="0.2">
      <c r="Y1160" s="41"/>
    </row>
    <row r="1161" spans="25:25" x14ac:dyDescent="0.2">
      <c r="Y1161" s="41"/>
    </row>
    <row r="1162" spans="25:25" x14ac:dyDescent="0.2">
      <c r="Y1162" s="41"/>
    </row>
    <row r="1163" spans="25:25" x14ac:dyDescent="0.2">
      <c r="Y1163" s="41"/>
    </row>
    <row r="1164" spans="25:25" x14ac:dyDescent="0.2">
      <c r="Y1164" s="41"/>
    </row>
    <row r="1165" spans="25:25" x14ac:dyDescent="0.2">
      <c r="Y1165" s="41"/>
    </row>
    <row r="1166" spans="25:25" x14ac:dyDescent="0.2">
      <c r="Y1166" s="41"/>
    </row>
    <row r="1167" spans="25:25" x14ac:dyDescent="0.2">
      <c r="Y1167" s="41"/>
    </row>
    <row r="1168" spans="25:25" x14ac:dyDescent="0.2">
      <c r="Y1168" s="41"/>
    </row>
    <row r="1169" spans="25:25" x14ac:dyDescent="0.2">
      <c r="Y1169" s="41"/>
    </row>
    <row r="1170" spans="25:25" x14ac:dyDescent="0.2">
      <c r="Y1170" s="41"/>
    </row>
    <row r="1171" spans="25:25" x14ac:dyDescent="0.2">
      <c r="Y1171" s="41"/>
    </row>
    <row r="1172" spans="25:25" x14ac:dyDescent="0.2">
      <c r="Y1172" s="41"/>
    </row>
    <row r="1173" spans="25:25" x14ac:dyDescent="0.2">
      <c r="Y1173" s="41"/>
    </row>
    <row r="1174" spans="25:25" x14ac:dyDescent="0.2">
      <c r="Y1174" s="41"/>
    </row>
    <row r="1175" spans="25:25" x14ac:dyDescent="0.2">
      <c r="Y1175" s="41"/>
    </row>
    <row r="1176" spans="25:25" x14ac:dyDescent="0.2">
      <c r="Y1176" s="41"/>
    </row>
    <row r="1177" spans="25:25" x14ac:dyDescent="0.2">
      <c r="Y1177" s="41"/>
    </row>
    <row r="1178" spans="25:25" x14ac:dyDescent="0.2">
      <c r="Y1178" s="41"/>
    </row>
    <row r="1179" spans="25:25" x14ac:dyDescent="0.2">
      <c r="Y1179" s="41"/>
    </row>
    <row r="1180" spans="25:25" x14ac:dyDescent="0.2">
      <c r="Y1180" s="41"/>
    </row>
    <row r="1181" spans="25:25" x14ac:dyDescent="0.2">
      <c r="Y1181" s="41"/>
    </row>
    <row r="1182" spans="25:25" x14ac:dyDescent="0.2">
      <c r="Y1182" s="41"/>
    </row>
    <row r="1183" spans="25:25" x14ac:dyDescent="0.2">
      <c r="Y1183" s="41"/>
    </row>
    <row r="1184" spans="25:25" x14ac:dyDescent="0.2">
      <c r="Y1184" s="41"/>
    </row>
    <row r="1185" spans="25:25" x14ac:dyDescent="0.2">
      <c r="Y1185" s="41"/>
    </row>
    <row r="1186" spans="25:25" x14ac:dyDescent="0.2">
      <c r="Y1186" s="41"/>
    </row>
    <row r="1187" spans="25:25" x14ac:dyDescent="0.2">
      <c r="Y1187" s="41"/>
    </row>
    <row r="1188" spans="25:25" x14ac:dyDescent="0.2">
      <c r="Y1188" s="41"/>
    </row>
    <row r="1189" spans="25:25" x14ac:dyDescent="0.2">
      <c r="Y1189" s="41"/>
    </row>
    <row r="1190" spans="25:25" x14ac:dyDescent="0.2">
      <c r="Y1190" s="41"/>
    </row>
    <row r="1191" spans="25:25" x14ac:dyDescent="0.2">
      <c r="Y1191" s="41"/>
    </row>
    <row r="1192" spans="25:25" x14ac:dyDescent="0.2">
      <c r="Y1192" s="41"/>
    </row>
    <row r="1193" spans="25:25" x14ac:dyDescent="0.2">
      <c r="Y1193" s="41"/>
    </row>
    <row r="1194" spans="25:25" x14ac:dyDescent="0.2">
      <c r="Y1194" s="41"/>
    </row>
    <row r="1195" spans="25:25" x14ac:dyDescent="0.2">
      <c r="Y1195" s="41"/>
    </row>
    <row r="1196" spans="25:25" x14ac:dyDescent="0.2">
      <c r="Y1196" s="41"/>
    </row>
    <row r="1197" spans="25:25" x14ac:dyDescent="0.2">
      <c r="Y1197" s="41"/>
    </row>
    <row r="1198" spans="25:25" x14ac:dyDescent="0.2">
      <c r="Y1198" s="41"/>
    </row>
    <row r="1199" spans="25:25" x14ac:dyDescent="0.2">
      <c r="Y1199" s="41"/>
    </row>
    <row r="1200" spans="25:25" x14ac:dyDescent="0.2">
      <c r="Y1200" s="41"/>
    </row>
    <row r="1201" spans="25:25" x14ac:dyDescent="0.2">
      <c r="Y1201" s="41"/>
    </row>
    <row r="1202" spans="25:25" x14ac:dyDescent="0.2">
      <c r="Y1202" s="41"/>
    </row>
    <row r="1203" spans="25:25" x14ac:dyDescent="0.2">
      <c r="Y1203" s="41"/>
    </row>
    <row r="1204" spans="25:25" x14ac:dyDescent="0.2">
      <c r="Y1204" s="41"/>
    </row>
    <row r="1205" spans="25:25" x14ac:dyDescent="0.2">
      <c r="Y1205" s="41"/>
    </row>
    <row r="1206" spans="25:25" x14ac:dyDescent="0.2">
      <c r="Y1206" s="41"/>
    </row>
    <row r="1207" spans="25:25" x14ac:dyDescent="0.2">
      <c r="Y1207" s="41"/>
    </row>
    <row r="1208" spans="25:25" x14ac:dyDescent="0.2">
      <c r="Y1208" s="41"/>
    </row>
    <row r="1209" spans="25:25" x14ac:dyDescent="0.2">
      <c r="Y1209" s="41"/>
    </row>
    <row r="1210" spans="25:25" x14ac:dyDescent="0.2">
      <c r="Y1210" s="41"/>
    </row>
    <row r="1211" spans="25:25" x14ac:dyDescent="0.2">
      <c r="Y1211" s="41"/>
    </row>
    <row r="1212" spans="25:25" x14ac:dyDescent="0.2">
      <c r="Y1212" s="41"/>
    </row>
    <row r="1213" spans="25:25" x14ac:dyDescent="0.2">
      <c r="Y1213" s="41"/>
    </row>
    <row r="1214" spans="25:25" x14ac:dyDescent="0.2">
      <c r="Y1214" s="41"/>
    </row>
    <row r="1215" spans="25:25" x14ac:dyDescent="0.2">
      <c r="Y1215" s="41"/>
    </row>
    <row r="1216" spans="25:25" x14ac:dyDescent="0.2">
      <c r="Y1216" s="41"/>
    </row>
    <row r="1217" spans="25:25" x14ac:dyDescent="0.2">
      <c r="Y1217" s="41"/>
    </row>
    <row r="1218" spans="25:25" x14ac:dyDescent="0.2">
      <c r="Y1218" s="41"/>
    </row>
    <row r="1219" spans="25:25" x14ac:dyDescent="0.2">
      <c r="Y1219" s="41"/>
    </row>
    <row r="1220" spans="25:25" x14ac:dyDescent="0.2">
      <c r="Y1220" s="41"/>
    </row>
    <row r="1221" spans="25:25" x14ac:dyDescent="0.2">
      <c r="Y1221" s="41"/>
    </row>
    <row r="1222" spans="25:25" x14ac:dyDescent="0.2">
      <c r="Y1222" s="41"/>
    </row>
    <row r="1223" spans="25:25" x14ac:dyDescent="0.2">
      <c r="Y1223" s="41"/>
    </row>
    <row r="1224" spans="25:25" x14ac:dyDescent="0.2">
      <c r="Y1224" s="41"/>
    </row>
    <row r="1225" spans="25:25" x14ac:dyDescent="0.2">
      <c r="Y1225" s="41"/>
    </row>
    <row r="1226" spans="25:25" x14ac:dyDescent="0.2">
      <c r="Y1226" s="41"/>
    </row>
    <row r="1227" spans="25:25" x14ac:dyDescent="0.2">
      <c r="Y1227" s="41"/>
    </row>
    <row r="1228" spans="25:25" x14ac:dyDescent="0.2">
      <c r="Y1228" s="41"/>
    </row>
    <row r="1229" spans="25:25" x14ac:dyDescent="0.2">
      <c r="Y1229" s="41"/>
    </row>
    <row r="1230" spans="25:25" x14ac:dyDescent="0.2">
      <c r="Y1230" s="41"/>
    </row>
    <row r="1231" spans="25:25" x14ac:dyDescent="0.2">
      <c r="Y1231" s="41"/>
    </row>
    <row r="1232" spans="25:25" x14ac:dyDescent="0.2">
      <c r="Y1232" s="41"/>
    </row>
    <row r="1233" spans="25:25" x14ac:dyDescent="0.2">
      <c r="Y1233" s="41"/>
    </row>
    <row r="1234" spans="25:25" x14ac:dyDescent="0.2">
      <c r="Y1234" s="41"/>
    </row>
    <row r="1235" spans="25:25" x14ac:dyDescent="0.2">
      <c r="Y1235" s="41"/>
    </row>
    <row r="1236" spans="25:25" x14ac:dyDescent="0.2">
      <c r="Y1236" s="41"/>
    </row>
    <row r="1237" spans="25:25" x14ac:dyDescent="0.2">
      <c r="Y1237" s="41"/>
    </row>
    <row r="1238" spans="25:25" x14ac:dyDescent="0.2">
      <c r="Y1238" s="41"/>
    </row>
    <row r="1239" spans="25:25" x14ac:dyDescent="0.2">
      <c r="Y1239" s="41"/>
    </row>
    <row r="1240" spans="25:25" x14ac:dyDescent="0.2">
      <c r="Y1240" s="41"/>
    </row>
    <row r="1241" spans="25:25" x14ac:dyDescent="0.2">
      <c r="Y1241" s="41"/>
    </row>
    <row r="1242" spans="25:25" x14ac:dyDescent="0.2">
      <c r="Y1242" s="41"/>
    </row>
    <row r="1243" spans="25:25" x14ac:dyDescent="0.2">
      <c r="Y1243" s="41"/>
    </row>
    <row r="1244" spans="25:25" x14ac:dyDescent="0.2">
      <c r="Y1244" s="41"/>
    </row>
    <row r="1245" spans="25:25" x14ac:dyDescent="0.2">
      <c r="Y1245" s="41"/>
    </row>
    <row r="1246" spans="25:25" x14ac:dyDescent="0.2">
      <c r="Y1246" s="41"/>
    </row>
    <row r="1247" spans="25:25" x14ac:dyDescent="0.2">
      <c r="Y1247" s="41"/>
    </row>
    <row r="1248" spans="25:25" x14ac:dyDescent="0.2">
      <c r="Y1248" s="41"/>
    </row>
    <row r="1249" spans="25:25" x14ac:dyDescent="0.2">
      <c r="Y1249" s="41"/>
    </row>
    <row r="1250" spans="25:25" x14ac:dyDescent="0.2">
      <c r="Y1250" s="41"/>
    </row>
    <row r="1251" spans="25:25" x14ac:dyDescent="0.2">
      <c r="Y1251" s="41"/>
    </row>
    <row r="1252" spans="25:25" x14ac:dyDescent="0.2">
      <c r="Y1252" s="41"/>
    </row>
    <row r="1253" spans="25:25" x14ac:dyDescent="0.2">
      <c r="Y1253" s="41"/>
    </row>
    <row r="1254" spans="25:25" x14ac:dyDescent="0.2">
      <c r="Y1254" s="41"/>
    </row>
    <row r="1255" spans="25:25" x14ac:dyDescent="0.2">
      <c r="Y1255" s="41"/>
    </row>
    <row r="1256" spans="25:25" x14ac:dyDescent="0.2">
      <c r="Y1256" s="41"/>
    </row>
    <row r="1257" spans="25:25" x14ac:dyDescent="0.2">
      <c r="Y1257" s="41"/>
    </row>
    <row r="1258" spans="25:25" x14ac:dyDescent="0.2">
      <c r="Y1258" s="41"/>
    </row>
    <row r="1259" spans="25:25" x14ac:dyDescent="0.2">
      <c r="Y1259" s="41"/>
    </row>
    <row r="1260" spans="25:25" x14ac:dyDescent="0.2">
      <c r="Y1260" s="41"/>
    </row>
    <row r="1261" spans="25:25" x14ac:dyDescent="0.2">
      <c r="Y1261" s="41"/>
    </row>
    <row r="1262" spans="25:25" x14ac:dyDescent="0.2">
      <c r="Y1262" s="41"/>
    </row>
    <row r="1263" spans="25:25" x14ac:dyDescent="0.2">
      <c r="Y1263" s="41"/>
    </row>
    <row r="1264" spans="25:25" x14ac:dyDescent="0.2">
      <c r="Y1264" s="41"/>
    </row>
    <row r="1265" spans="25:25" x14ac:dyDescent="0.2">
      <c r="Y1265" s="41"/>
    </row>
    <row r="1266" spans="25:25" x14ac:dyDescent="0.2">
      <c r="Y1266" s="41"/>
    </row>
    <row r="1267" spans="25:25" x14ac:dyDescent="0.2">
      <c r="Y1267" s="41"/>
    </row>
    <row r="1268" spans="25:25" x14ac:dyDescent="0.2">
      <c r="Y1268" s="41"/>
    </row>
    <row r="1269" spans="25:25" x14ac:dyDescent="0.2">
      <c r="Y1269" s="41"/>
    </row>
    <row r="1270" spans="25:25" x14ac:dyDescent="0.2">
      <c r="Y1270" s="41"/>
    </row>
    <row r="1271" spans="25:25" x14ac:dyDescent="0.2">
      <c r="Y1271" s="41"/>
    </row>
    <row r="1272" spans="25:25" x14ac:dyDescent="0.2">
      <c r="Y1272" s="41"/>
    </row>
    <row r="1273" spans="25:25" x14ac:dyDescent="0.2">
      <c r="Y1273" s="41"/>
    </row>
    <row r="1274" spans="25:25" x14ac:dyDescent="0.2">
      <c r="Y1274" s="41"/>
    </row>
    <row r="1275" spans="25:25" x14ac:dyDescent="0.2">
      <c r="Y1275" s="41"/>
    </row>
    <row r="1276" spans="25:25" x14ac:dyDescent="0.2">
      <c r="Y1276" s="41"/>
    </row>
    <row r="1277" spans="25:25" x14ac:dyDescent="0.2">
      <c r="Y1277" s="41"/>
    </row>
    <row r="1278" spans="25:25" x14ac:dyDescent="0.2">
      <c r="Y1278" s="41"/>
    </row>
    <row r="1279" spans="25:25" x14ac:dyDescent="0.2">
      <c r="Y1279" s="41"/>
    </row>
    <row r="1280" spans="25:25" x14ac:dyDescent="0.2">
      <c r="Y1280" s="41"/>
    </row>
    <row r="1281" spans="25:25" x14ac:dyDescent="0.2">
      <c r="Y1281" s="41"/>
    </row>
    <row r="1282" spans="25:25" x14ac:dyDescent="0.2">
      <c r="Y1282" s="41"/>
    </row>
    <row r="1283" spans="25:25" x14ac:dyDescent="0.2">
      <c r="Y1283" s="41"/>
    </row>
    <row r="1284" spans="25:25" x14ac:dyDescent="0.2">
      <c r="Y1284" s="41"/>
    </row>
    <row r="1285" spans="25:25" x14ac:dyDescent="0.2">
      <c r="Y1285" s="41"/>
    </row>
    <row r="1286" spans="25:25" x14ac:dyDescent="0.2">
      <c r="Y1286" s="41"/>
    </row>
    <row r="1287" spans="25:25" x14ac:dyDescent="0.2">
      <c r="Y1287" s="41"/>
    </row>
    <row r="1288" spans="25:25" x14ac:dyDescent="0.2">
      <c r="Y1288" s="41"/>
    </row>
    <row r="1289" spans="25:25" x14ac:dyDescent="0.2">
      <c r="Y1289" s="41"/>
    </row>
    <row r="1290" spans="25:25" x14ac:dyDescent="0.2">
      <c r="Y1290" s="41"/>
    </row>
    <row r="1291" spans="25:25" x14ac:dyDescent="0.2">
      <c r="Y1291"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46B4-C58F-4CD4-B73A-7751DB7D5DCF}">
  <dimension ref="A1:AC27"/>
  <sheetViews>
    <sheetView showGridLines="0" workbookViewId="0">
      <selection activeCell="T39" sqref="T39"/>
    </sheetView>
  </sheetViews>
  <sheetFormatPr defaultRowHeight="12.75" outlineLevelCol="1" x14ac:dyDescent="0.2"/>
  <cols>
    <col min="1" max="1" width="36.28515625" style="47" customWidth="1"/>
    <col min="2" max="2" width="10.85546875" style="47" customWidth="1"/>
    <col min="3" max="3" width="4.28515625" style="47" customWidth="1"/>
    <col min="4" max="4" width="8" style="47" bestFit="1" customWidth="1"/>
    <col min="5" max="5" width="3.85546875" style="47" customWidth="1"/>
    <col min="6" max="6" width="10.85546875" style="47" hidden="1" customWidth="1" outlineLevel="1"/>
    <col min="7" max="7" width="4.28515625" style="47" hidden="1" customWidth="1" outlineLevel="1"/>
    <col min="8" max="8" width="8" style="47" hidden="1" customWidth="1" outlineLevel="1"/>
    <col min="9" max="9" width="3.85546875" style="47" hidden="1" customWidth="1" outlineLevel="1"/>
    <col min="10" max="10" width="10.85546875" style="47" customWidth="1" collapsed="1"/>
    <col min="11" max="11" width="4.28515625" style="47" customWidth="1"/>
    <col min="12" max="12" width="8" style="47" bestFit="1" customWidth="1"/>
    <col min="13" max="13" width="3.85546875" style="47" customWidth="1"/>
    <col min="14" max="14" width="10.85546875" style="47" customWidth="1"/>
    <col min="15" max="15" width="4.28515625" style="47" customWidth="1"/>
    <col min="16" max="16" width="8" style="47" bestFit="1" customWidth="1"/>
    <col min="17" max="17" width="3.85546875" style="47" customWidth="1"/>
    <col min="18" max="18" width="10.85546875" style="47" customWidth="1"/>
    <col min="19" max="19" width="4.28515625" style="47" customWidth="1"/>
    <col min="20" max="20" width="8" style="47" bestFit="1" customWidth="1"/>
    <col min="21" max="21" width="3.85546875" style="47" customWidth="1"/>
    <col min="22" max="22" width="10.85546875" style="47" customWidth="1"/>
    <col min="23" max="23" width="4.28515625" style="47" customWidth="1"/>
    <col min="24" max="24" width="8" style="47" bestFit="1" customWidth="1"/>
    <col min="25" max="25" width="3.85546875" style="47" customWidth="1"/>
    <col min="26" max="26" width="16" style="47" customWidth="1"/>
    <col min="27" max="27" width="4.28515625" style="47" customWidth="1"/>
    <col min="28" max="28" width="8" style="47" bestFit="1" customWidth="1"/>
    <col min="29" max="29" width="3.85546875" style="47" customWidth="1"/>
    <col min="30" max="30" width="4.140625" style="48" customWidth="1"/>
    <col min="31" max="221" width="9.140625" style="48"/>
    <col min="222" max="222" width="26.5703125" style="48" customWidth="1"/>
    <col min="223" max="223" width="10.5703125" style="48" customWidth="1"/>
    <col min="224" max="224" width="4.5703125" style="48" customWidth="1"/>
    <col min="225" max="225" width="8.140625" style="48" customWidth="1"/>
    <col min="226" max="226" width="3.7109375" style="48" customWidth="1"/>
    <col min="227" max="227" width="12" style="48" customWidth="1"/>
    <col min="228" max="228" width="10" style="48" bestFit="1" customWidth="1"/>
    <col min="229" max="230" width="8.140625" style="48" bestFit="1" customWidth="1"/>
    <col min="231" max="231" width="10.5703125" style="48" customWidth="1"/>
    <col min="232" max="232" width="3.85546875" style="48" customWidth="1"/>
    <col min="233" max="233" width="7.42578125" style="48" bestFit="1" customWidth="1"/>
    <col min="234" max="234" width="3.7109375" style="48" customWidth="1"/>
    <col min="235" max="235" width="9.140625" style="48"/>
    <col min="236" max="236" width="3.5703125" style="48" customWidth="1"/>
    <col min="237" max="237" width="5.140625" style="48" customWidth="1"/>
    <col min="238" max="238" width="3.7109375" style="48" customWidth="1"/>
    <col min="239" max="239" width="9.140625" style="48"/>
    <col min="240" max="240" width="3.5703125" style="48" customWidth="1"/>
    <col min="241" max="241" width="5.140625" style="48" customWidth="1"/>
    <col min="242" max="242" width="3.7109375" style="48" customWidth="1"/>
    <col min="243" max="243" width="9.140625" style="48"/>
    <col min="244" max="244" width="3.5703125" style="48" customWidth="1"/>
    <col min="245" max="245" width="5.140625" style="48" customWidth="1"/>
    <col min="246" max="246" width="3.7109375" style="48" customWidth="1"/>
    <col min="247" max="247" width="9.140625" style="48"/>
    <col min="248" max="248" width="3.5703125" style="48" customWidth="1"/>
    <col min="249" max="249" width="5.140625" style="48" customWidth="1"/>
    <col min="250" max="250" width="3.7109375" style="48" customWidth="1"/>
    <col min="251" max="251" width="9.140625" style="48"/>
    <col min="252" max="252" width="3.5703125" style="48" customWidth="1"/>
    <col min="253" max="253" width="5.140625" style="48" customWidth="1"/>
    <col min="254" max="254" width="3.7109375" style="48" customWidth="1"/>
    <col min="255" max="255" width="9.140625" style="48"/>
    <col min="256" max="256" width="3.5703125" style="48" customWidth="1"/>
    <col min="257" max="257" width="5.140625" style="48" customWidth="1"/>
    <col min="258" max="258" width="3.7109375" style="48" customWidth="1"/>
    <col min="259" max="259" width="9.140625" style="48"/>
    <col min="260" max="260" width="3.5703125" style="48" customWidth="1"/>
    <col min="261" max="261" width="5.140625" style="48" customWidth="1"/>
    <col min="262" max="262" width="3.7109375" style="48" customWidth="1"/>
    <col min="263" max="263" width="10.85546875" style="48" bestFit="1" customWidth="1"/>
    <col min="264" max="264" width="3.5703125" style="48" customWidth="1"/>
    <col min="265" max="265" width="6.7109375" style="48" customWidth="1"/>
    <col min="266" max="266" width="3.7109375" style="48" customWidth="1"/>
    <col min="267" max="267" width="9.140625" style="48"/>
    <col min="268" max="268" width="21.140625" style="48" customWidth="1"/>
    <col min="269" max="269" width="10.42578125" style="48" bestFit="1" customWidth="1"/>
    <col min="270" max="477" width="9.140625" style="48"/>
    <col min="478" max="478" width="26.5703125" style="48" customWidth="1"/>
    <col min="479" max="479" width="10.5703125" style="48" customWidth="1"/>
    <col min="480" max="480" width="4.5703125" style="48" customWidth="1"/>
    <col min="481" max="481" width="8.140625" style="48" customWidth="1"/>
    <col min="482" max="482" width="3.7109375" style="48" customWidth="1"/>
    <col min="483" max="483" width="12" style="48" customWidth="1"/>
    <col min="484" max="484" width="10" style="48" bestFit="1" customWidth="1"/>
    <col min="485" max="486" width="8.140625" style="48" bestFit="1" customWidth="1"/>
    <col min="487" max="487" width="10.5703125" style="48" customWidth="1"/>
    <col min="488" max="488" width="3.85546875" style="48" customWidth="1"/>
    <col min="489" max="489" width="7.42578125" style="48" bestFit="1" customWidth="1"/>
    <col min="490" max="490" width="3.7109375" style="48" customWidth="1"/>
    <col min="491" max="491" width="9.140625" style="48"/>
    <col min="492" max="492" width="3.5703125" style="48" customWidth="1"/>
    <col min="493" max="493" width="5.140625" style="48" customWidth="1"/>
    <col min="494" max="494" width="3.7109375" style="48" customWidth="1"/>
    <col min="495" max="495" width="9.140625" style="48"/>
    <col min="496" max="496" width="3.5703125" style="48" customWidth="1"/>
    <col min="497" max="497" width="5.140625" style="48" customWidth="1"/>
    <col min="498" max="498" width="3.7109375" style="48" customWidth="1"/>
    <col min="499" max="499" width="9.140625" style="48"/>
    <col min="500" max="500" width="3.5703125" style="48" customWidth="1"/>
    <col min="501" max="501" width="5.140625" style="48" customWidth="1"/>
    <col min="502" max="502" width="3.7109375" style="48" customWidth="1"/>
    <col min="503" max="503" width="9.140625" style="48"/>
    <col min="504" max="504" width="3.5703125" style="48" customWidth="1"/>
    <col min="505" max="505" width="5.140625" style="48" customWidth="1"/>
    <col min="506" max="506" width="3.7109375" style="48" customWidth="1"/>
    <col min="507" max="507" width="9.140625" style="48"/>
    <col min="508" max="508" width="3.5703125" style="48" customWidth="1"/>
    <col min="509" max="509" width="5.140625" style="48" customWidth="1"/>
    <col min="510" max="510" width="3.7109375" style="48" customWidth="1"/>
    <col min="511" max="511" width="9.140625" style="48"/>
    <col min="512" max="512" width="3.5703125" style="48" customWidth="1"/>
    <col min="513" max="513" width="5.140625" style="48" customWidth="1"/>
    <col min="514" max="514" width="3.7109375" style="48" customWidth="1"/>
    <col min="515" max="515" width="9.140625" style="48"/>
    <col min="516" max="516" width="3.5703125" style="48" customWidth="1"/>
    <col min="517" max="517" width="5.140625" style="48" customWidth="1"/>
    <col min="518" max="518" width="3.7109375" style="48" customWidth="1"/>
    <col min="519" max="519" width="10.85546875" style="48" bestFit="1" customWidth="1"/>
    <col min="520" max="520" width="3.5703125" style="48" customWidth="1"/>
    <col min="521" max="521" width="6.7109375" style="48" customWidth="1"/>
    <col min="522" max="522" width="3.7109375" style="48" customWidth="1"/>
    <col min="523" max="523" width="9.140625" style="48"/>
    <col min="524" max="524" width="21.140625" style="48" customWidth="1"/>
    <col min="525" max="525" width="10.42578125" style="48" bestFit="1" customWidth="1"/>
    <col min="526" max="733" width="9.140625" style="48"/>
    <col min="734" max="734" width="26.5703125" style="48" customWidth="1"/>
    <col min="735" max="735" width="10.5703125" style="48" customWidth="1"/>
    <col min="736" max="736" width="4.5703125" style="48" customWidth="1"/>
    <col min="737" max="737" width="8.140625" style="48" customWidth="1"/>
    <col min="738" max="738" width="3.7109375" style="48" customWidth="1"/>
    <col min="739" max="739" width="12" style="48" customWidth="1"/>
    <col min="740" max="740" width="10" style="48" bestFit="1" customWidth="1"/>
    <col min="741" max="742" width="8.140625" style="48" bestFit="1" customWidth="1"/>
    <col min="743" max="743" width="10.5703125" style="48" customWidth="1"/>
    <col min="744" max="744" width="3.85546875" style="48" customWidth="1"/>
    <col min="745" max="745" width="7.42578125" style="48" bestFit="1" customWidth="1"/>
    <col min="746" max="746" width="3.7109375" style="48" customWidth="1"/>
    <col min="747" max="747" width="9.140625" style="48"/>
    <col min="748" max="748" width="3.5703125" style="48" customWidth="1"/>
    <col min="749" max="749" width="5.140625" style="48" customWidth="1"/>
    <col min="750" max="750" width="3.7109375" style="48" customWidth="1"/>
    <col min="751" max="751" width="9.140625" style="48"/>
    <col min="752" max="752" width="3.5703125" style="48" customWidth="1"/>
    <col min="753" max="753" width="5.140625" style="48" customWidth="1"/>
    <col min="754" max="754" width="3.7109375" style="48" customWidth="1"/>
    <col min="755" max="755" width="9.140625" style="48"/>
    <col min="756" max="756" width="3.5703125" style="48" customWidth="1"/>
    <col min="757" max="757" width="5.140625" style="48" customWidth="1"/>
    <col min="758" max="758" width="3.7109375" style="48" customWidth="1"/>
    <col min="759" max="759" width="9.140625" style="48"/>
    <col min="760" max="760" width="3.5703125" style="48" customWidth="1"/>
    <col min="761" max="761" width="5.140625" style="48" customWidth="1"/>
    <col min="762" max="762" width="3.7109375" style="48" customWidth="1"/>
    <col min="763" max="763" width="9.140625" style="48"/>
    <col min="764" max="764" width="3.5703125" style="48" customWidth="1"/>
    <col min="765" max="765" width="5.140625" style="48" customWidth="1"/>
    <col min="766" max="766" width="3.7109375" style="48" customWidth="1"/>
    <col min="767" max="767" width="9.140625" style="48"/>
    <col min="768" max="768" width="3.5703125" style="48" customWidth="1"/>
    <col min="769" max="769" width="5.140625" style="48" customWidth="1"/>
    <col min="770" max="770" width="3.7109375" style="48" customWidth="1"/>
    <col min="771" max="771" width="9.140625" style="48"/>
    <col min="772" max="772" width="3.5703125" style="48" customWidth="1"/>
    <col min="773" max="773" width="5.140625" style="48" customWidth="1"/>
    <col min="774" max="774" width="3.7109375" style="48" customWidth="1"/>
    <col min="775" max="775" width="10.85546875" style="48" bestFit="1" customWidth="1"/>
    <col min="776" max="776" width="3.5703125" style="48" customWidth="1"/>
    <col min="777" max="777" width="6.7109375" style="48" customWidth="1"/>
    <col min="778" max="778" width="3.7109375" style="48" customWidth="1"/>
    <col min="779" max="779" width="9.140625" style="48"/>
    <col min="780" max="780" width="21.140625" style="48" customWidth="1"/>
    <col min="781" max="781" width="10.42578125" style="48" bestFit="1" customWidth="1"/>
    <col min="782" max="989" width="9.140625" style="48"/>
    <col min="990" max="990" width="26.5703125" style="48" customWidth="1"/>
    <col min="991" max="991" width="10.5703125" style="48" customWidth="1"/>
    <col min="992" max="992" width="4.5703125" style="48" customWidth="1"/>
    <col min="993" max="993" width="8.140625" style="48" customWidth="1"/>
    <col min="994" max="994" width="3.7109375" style="48" customWidth="1"/>
    <col min="995" max="995" width="12" style="48" customWidth="1"/>
    <col min="996" max="996" width="10" style="48" bestFit="1" customWidth="1"/>
    <col min="997" max="998" width="8.140625" style="48" bestFit="1" customWidth="1"/>
    <col min="999" max="999" width="10.5703125" style="48" customWidth="1"/>
    <col min="1000" max="1000" width="3.85546875" style="48" customWidth="1"/>
    <col min="1001" max="1001" width="7.42578125" style="48" bestFit="1" customWidth="1"/>
    <col min="1002" max="1002" width="3.7109375" style="48" customWidth="1"/>
    <col min="1003" max="1003" width="9.140625" style="48"/>
    <col min="1004" max="1004" width="3.5703125" style="48" customWidth="1"/>
    <col min="1005" max="1005" width="5.140625" style="48" customWidth="1"/>
    <col min="1006" max="1006" width="3.7109375" style="48" customWidth="1"/>
    <col min="1007" max="1007" width="9.140625" style="48"/>
    <col min="1008" max="1008" width="3.5703125" style="48" customWidth="1"/>
    <col min="1009" max="1009" width="5.140625" style="48" customWidth="1"/>
    <col min="1010" max="1010" width="3.7109375" style="48" customWidth="1"/>
    <col min="1011" max="1011" width="9.140625" style="48"/>
    <col min="1012" max="1012" width="3.5703125" style="48" customWidth="1"/>
    <col min="1013" max="1013" width="5.140625" style="48" customWidth="1"/>
    <col min="1014" max="1014" width="3.7109375" style="48" customWidth="1"/>
    <col min="1015" max="1015" width="9.140625" style="48"/>
    <col min="1016" max="1016" width="3.5703125" style="48" customWidth="1"/>
    <col min="1017" max="1017" width="5.140625" style="48" customWidth="1"/>
    <col min="1018" max="1018" width="3.7109375" style="48" customWidth="1"/>
    <col min="1019" max="1019" width="9.140625" style="48"/>
    <col min="1020" max="1020" width="3.5703125" style="48" customWidth="1"/>
    <col min="1021" max="1021" width="5.140625" style="48" customWidth="1"/>
    <col min="1022" max="1022" width="3.7109375" style="48" customWidth="1"/>
    <col min="1023" max="1023" width="9.140625" style="48"/>
    <col min="1024" max="1024" width="3.5703125" style="48" customWidth="1"/>
    <col min="1025" max="1025" width="5.140625" style="48" customWidth="1"/>
    <col min="1026" max="1026" width="3.7109375" style="48" customWidth="1"/>
    <col min="1027" max="1027" width="9.140625" style="48"/>
    <col min="1028" max="1028" width="3.5703125" style="48" customWidth="1"/>
    <col min="1029" max="1029" width="5.140625" style="48" customWidth="1"/>
    <col min="1030" max="1030" width="3.7109375" style="48" customWidth="1"/>
    <col min="1031" max="1031" width="10.85546875" style="48" bestFit="1" customWidth="1"/>
    <col min="1032" max="1032" width="3.5703125" style="48" customWidth="1"/>
    <col min="1033" max="1033" width="6.7109375" style="48" customWidth="1"/>
    <col min="1034" max="1034" width="3.7109375" style="48" customWidth="1"/>
    <col min="1035" max="1035" width="9.140625" style="48"/>
    <col min="1036" max="1036" width="21.140625" style="48" customWidth="1"/>
    <col min="1037" max="1037" width="10.42578125" style="48" bestFit="1" customWidth="1"/>
    <col min="1038" max="1245" width="9.140625" style="48"/>
    <col min="1246" max="1246" width="26.5703125" style="48" customWidth="1"/>
    <col min="1247" max="1247" width="10.5703125" style="48" customWidth="1"/>
    <col min="1248" max="1248" width="4.5703125" style="48" customWidth="1"/>
    <col min="1249" max="1249" width="8.140625" style="48" customWidth="1"/>
    <col min="1250" max="1250" width="3.7109375" style="48" customWidth="1"/>
    <col min="1251" max="1251" width="12" style="48" customWidth="1"/>
    <col min="1252" max="1252" width="10" style="48" bestFit="1" customWidth="1"/>
    <col min="1253" max="1254" width="8.140625" style="48" bestFit="1" customWidth="1"/>
    <col min="1255" max="1255" width="10.5703125" style="48" customWidth="1"/>
    <col min="1256" max="1256" width="3.85546875" style="48" customWidth="1"/>
    <col min="1257" max="1257" width="7.42578125" style="48" bestFit="1" customWidth="1"/>
    <col min="1258" max="1258" width="3.7109375" style="48" customWidth="1"/>
    <col min="1259" max="1259" width="9.140625" style="48"/>
    <col min="1260" max="1260" width="3.5703125" style="48" customWidth="1"/>
    <col min="1261" max="1261" width="5.140625" style="48" customWidth="1"/>
    <col min="1262" max="1262" width="3.7109375" style="48" customWidth="1"/>
    <col min="1263" max="1263" width="9.140625" style="48"/>
    <col min="1264" max="1264" width="3.5703125" style="48" customWidth="1"/>
    <col min="1265" max="1265" width="5.140625" style="48" customWidth="1"/>
    <col min="1266" max="1266" width="3.7109375" style="48" customWidth="1"/>
    <col min="1267" max="1267" width="9.140625" style="48"/>
    <col min="1268" max="1268" width="3.5703125" style="48" customWidth="1"/>
    <col min="1269" max="1269" width="5.140625" style="48" customWidth="1"/>
    <col min="1270" max="1270" width="3.7109375" style="48" customWidth="1"/>
    <col min="1271" max="1271" width="9.140625" style="48"/>
    <col min="1272" max="1272" width="3.5703125" style="48" customWidth="1"/>
    <col min="1273" max="1273" width="5.140625" style="48" customWidth="1"/>
    <col min="1274" max="1274" width="3.7109375" style="48" customWidth="1"/>
    <col min="1275" max="1275" width="9.140625" style="48"/>
    <col min="1276" max="1276" width="3.5703125" style="48" customWidth="1"/>
    <col min="1277" max="1277" width="5.140625" style="48" customWidth="1"/>
    <col min="1278" max="1278" width="3.7109375" style="48" customWidth="1"/>
    <col min="1279" max="1279" width="9.140625" style="48"/>
    <col min="1280" max="1280" width="3.5703125" style="48" customWidth="1"/>
    <col min="1281" max="1281" width="5.140625" style="48" customWidth="1"/>
    <col min="1282" max="1282" width="3.7109375" style="48" customWidth="1"/>
    <col min="1283" max="1283" width="9.140625" style="48"/>
    <col min="1284" max="1284" width="3.5703125" style="48" customWidth="1"/>
    <col min="1285" max="1285" width="5.140625" style="48" customWidth="1"/>
    <col min="1286" max="1286" width="3.7109375" style="48" customWidth="1"/>
    <col min="1287" max="1287" width="10.85546875" style="48" bestFit="1" customWidth="1"/>
    <col min="1288" max="1288" width="3.5703125" style="48" customWidth="1"/>
    <col min="1289" max="1289" width="6.7109375" style="48" customWidth="1"/>
    <col min="1290" max="1290" width="3.7109375" style="48" customWidth="1"/>
    <col min="1291" max="1291" width="9.140625" style="48"/>
    <col min="1292" max="1292" width="21.140625" style="48" customWidth="1"/>
    <col min="1293" max="1293" width="10.42578125" style="48" bestFit="1" customWidth="1"/>
    <col min="1294" max="1501" width="9.140625" style="48"/>
    <col min="1502" max="1502" width="26.5703125" style="48" customWidth="1"/>
    <col min="1503" max="1503" width="10.5703125" style="48" customWidth="1"/>
    <col min="1504" max="1504" width="4.5703125" style="48" customWidth="1"/>
    <col min="1505" max="1505" width="8.140625" style="48" customWidth="1"/>
    <col min="1506" max="1506" width="3.7109375" style="48" customWidth="1"/>
    <col min="1507" max="1507" width="12" style="48" customWidth="1"/>
    <col min="1508" max="1508" width="10" style="48" bestFit="1" customWidth="1"/>
    <col min="1509" max="1510" width="8.140625" style="48" bestFit="1" customWidth="1"/>
    <col min="1511" max="1511" width="10.5703125" style="48" customWidth="1"/>
    <col min="1512" max="1512" width="3.85546875" style="48" customWidth="1"/>
    <col min="1513" max="1513" width="7.42578125" style="48" bestFit="1" customWidth="1"/>
    <col min="1514" max="1514" width="3.7109375" style="48" customWidth="1"/>
    <col min="1515" max="1515" width="9.140625" style="48"/>
    <col min="1516" max="1516" width="3.5703125" style="48" customWidth="1"/>
    <col min="1517" max="1517" width="5.140625" style="48" customWidth="1"/>
    <col min="1518" max="1518" width="3.7109375" style="48" customWidth="1"/>
    <col min="1519" max="1519" width="9.140625" style="48"/>
    <col min="1520" max="1520" width="3.5703125" style="48" customWidth="1"/>
    <col min="1521" max="1521" width="5.140625" style="48" customWidth="1"/>
    <col min="1522" max="1522" width="3.7109375" style="48" customWidth="1"/>
    <col min="1523" max="1523" width="9.140625" style="48"/>
    <col min="1524" max="1524" width="3.5703125" style="48" customWidth="1"/>
    <col min="1525" max="1525" width="5.140625" style="48" customWidth="1"/>
    <col min="1526" max="1526" width="3.7109375" style="48" customWidth="1"/>
    <col min="1527" max="1527" width="9.140625" style="48"/>
    <col min="1528" max="1528" width="3.5703125" style="48" customWidth="1"/>
    <col min="1529" max="1529" width="5.140625" style="48" customWidth="1"/>
    <col min="1530" max="1530" width="3.7109375" style="48" customWidth="1"/>
    <col min="1531" max="1531" width="9.140625" style="48"/>
    <col min="1532" max="1532" width="3.5703125" style="48" customWidth="1"/>
    <col min="1533" max="1533" width="5.140625" style="48" customWidth="1"/>
    <col min="1534" max="1534" width="3.7109375" style="48" customWidth="1"/>
    <col min="1535" max="1535" width="9.140625" style="48"/>
    <col min="1536" max="1536" width="3.5703125" style="48" customWidth="1"/>
    <col min="1537" max="1537" width="5.140625" style="48" customWidth="1"/>
    <col min="1538" max="1538" width="3.7109375" style="48" customWidth="1"/>
    <col min="1539" max="1539" width="9.140625" style="48"/>
    <col min="1540" max="1540" width="3.5703125" style="48" customWidth="1"/>
    <col min="1541" max="1541" width="5.140625" style="48" customWidth="1"/>
    <col min="1542" max="1542" width="3.7109375" style="48" customWidth="1"/>
    <col min="1543" max="1543" width="10.85546875" style="48" bestFit="1" customWidth="1"/>
    <col min="1544" max="1544" width="3.5703125" style="48" customWidth="1"/>
    <col min="1545" max="1545" width="6.7109375" style="48" customWidth="1"/>
    <col min="1546" max="1546" width="3.7109375" style="48" customWidth="1"/>
    <col min="1547" max="1547" width="9.140625" style="48"/>
    <col min="1548" max="1548" width="21.140625" style="48" customWidth="1"/>
    <col min="1549" max="1549" width="10.42578125" style="48" bestFit="1" customWidth="1"/>
    <col min="1550" max="1757" width="9.140625" style="48"/>
    <col min="1758" max="1758" width="26.5703125" style="48" customWidth="1"/>
    <col min="1759" max="1759" width="10.5703125" style="48" customWidth="1"/>
    <col min="1760" max="1760" width="4.5703125" style="48" customWidth="1"/>
    <col min="1761" max="1761" width="8.140625" style="48" customWidth="1"/>
    <col min="1762" max="1762" width="3.7109375" style="48" customWidth="1"/>
    <col min="1763" max="1763" width="12" style="48" customWidth="1"/>
    <col min="1764" max="1764" width="10" style="48" bestFit="1" customWidth="1"/>
    <col min="1765" max="1766" width="8.140625" style="48" bestFit="1" customWidth="1"/>
    <col min="1767" max="1767" width="10.5703125" style="48" customWidth="1"/>
    <col min="1768" max="1768" width="3.85546875" style="48" customWidth="1"/>
    <col min="1769" max="1769" width="7.42578125" style="48" bestFit="1" customWidth="1"/>
    <col min="1770" max="1770" width="3.7109375" style="48" customWidth="1"/>
    <col min="1771" max="1771" width="9.140625" style="48"/>
    <col min="1772" max="1772" width="3.5703125" style="48" customWidth="1"/>
    <col min="1773" max="1773" width="5.140625" style="48" customWidth="1"/>
    <col min="1774" max="1774" width="3.7109375" style="48" customWidth="1"/>
    <col min="1775" max="1775" width="9.140625" style="48"/>
    <col min="1776" max="1776" width="3.5703125" style="48" customWidth="1"/>
    <col min="1777" max="1777" width="5.140625" style="48" customWidth="1"/>
    <col min="1778" max="1778" width="3.7109375" style="48" customWidth="1"/>
    <col min="1779" max="1779" width="9.140625" style="48"/>
    <col min="1780" max="1780" width="3.5703125" style="48" customWidth="1"/>
    <col min="1781" max="1781" width="5.140625" style="48" customWidth="1"/>
    <col min="1782" max="1782" width="3.7109375" style="48" customWidth="1"/>
    <col min="1783" max="1783" width="9.140625" style="48"/>
    <col min="1784" max="1784" width="3.5703125" style="48" customWidth="1"/>
    <col min="1785" max="1785" width="5.140625" style="48" customWidth="1"/>
    <col min="1786" max="1786" width="3.7109375" style="48" customWidth="1"/>
    <col min="1787" max="1787" width="9.140625" style="48"/>
    <col min="1788" max="1788" width="3.5703125" style="48" customWidth="1"/>
    <col min="1789" max="1789" width="5.140625" style="48" customWidth="1"/>
    <col min="1790" max="1790" width="3.7109375" style="48" customWidth="1"/>
    <col min="1791" max="1791" width="9.140625" style="48"/>
    <col min="1792" max="1792" width="3.5703125" style="48" customWidth="1"/>
    <col min="1793" max="1793" width="5.140625" style="48" customWidth="1"/>
    <col min="1794" max="1794" width="3.7109375" style="48" customWidth="1"/>
    <col min="1795" max="1795" width="9.140625" style="48"/>
    <col min="1796" max="1796" width="3.5703125" style="48" customWidth="1"/>
    <col min="1797" max="1797" width="5.140625" style="48" customWidth="1"/>
    <col min="1798" max="1798" width="3.7109375" style="48" customWidth="1"/>
    <col min="1799" max="1799" width="10.85546875" style="48" bestFit="1" customWidth="1"/>
    <col min="1800" max="1800" width="3.5703125" style="48" customWidth="1"/>
    <col min="1801" max="1801" width="6.7109375" style="48" customWidth="1"/>
    <col min="1802" max="1802" width="3.7109375" style="48" customWidth="1"/>
    <col min="1803" max="1803" width="9.140625" style="48"/>
    <col min="1804" max="1804" width="21.140625" style="48" customWidth="1"/>
    <col min="1805" max="1805" width="10.42578125" style="48" bestFit="1" customWidth="1"/>
    <col min="1806" max="2013" width="9.140625" style="48"/>
    <col min="2014" max="2014" width="26.5703125" style="48" customWidth="1"/>
    <col min="2015" max="2015" width="10.5703125" style="48" customWidth="1"/>
    <col min="2016" max="2016" width="4.5703125" style="48" customWidth="1"/>
    <col min="2017" max="2017" width="8.140625" style="48" customWidth="1"/>
    <col min="2018" max="2018" width="3.7109375" style="48" customWidth="1"/>
    <col min="2019" max="2019" width="12" style="48" customWidth="1"/>
    <col min="2020" max="2020" width="10" style="48" bestFit="1" customWidth="1"/>
    <col min="2021" max="2022" width="8.140625" style="48" bestFit="1" customWidth="1"/>
    <col min="2023" max="2023" width="10.5703125" style="48" customWidth="1"/>
    <col min="2024" max="2024" width="3.85546875" style="48" customWidth="1"/>
    <col min="2025" max="2025" width="7.42578125" style="48" bestFit="1" customWidth="1"/>
    <col min="2026" max="2026" width="3.7109375" style="48" customWidth="1"/>
    <col min="2027" max="2027" width="9.140625" style="48"/>
    <col min="2028" max="2028" width="3.5703125" style="48" customWidth="1"/>
    <col min="2029" max="2029" width="5.140625" style="48" customWidth="1"/>
    <col min="2030" max="2030" width="3.7109375" style="48" customWidth="1"/>
    <col min="2031" max="2031" width="9.140625" style="48"/>
    <col min="2032" max="2032" width="3.5703125" style="48" customWidth="1"/>
    <col min="2033" max="2033" width="5.140625" style="48" customWidth="1"/>
    <col min="2034" max="2034" width="3.7109375" style="48" customWidth="1"/>
    <col min="2035" max="2035" width="9.140625" style="48"/>
    <col min="2036" max="2036" width="3.5703125" style="48" customWidth="1"/>
    <col min="2037" max="2037" width="5.140625" style="48" customWidth="1"/>
    <col min="2038" max="2038" width="3.7109375" style="48" customWidth="1"/>
    <col min="2039" max="2039" width="9.140625" style="48"/>
    <col min="2040" max="2040" width="3.5703125" style="48" customWidth="1"/>
    <col min="2041" max="2041" width="5.140625" style="48" customWidth="1"/>
    <col min="2042" max="2042" width="3.7109375" style="48" customWidth="1"/>
    <col min="2043" max="2043" width="9.140625" style="48"/>
    <col min="2044" max="2044" width="3.5703125" style="48" customWidth="1"/>
    <col min="2045" max="2045" width="5.140625" style="48" customWidth="1"/>
    <col min="2046" max="2046" width="3.7109375" style="48" customWidth="1"/>
    <col min="2047" max="2047" width="9.140625" style="48"/>
    <col min="2048" max="2048" width="3.5703125" style="48" customWidth="1"/>
    <col min="2049" max="2049" width="5.140625" style="48" customWidth="1"/>
    <col min="2050" max="2050" width="3.7109375" style="48" customWidth="1"/>
    <col min="2051" max="2051" width="9.140625" style="48"/>
    <col min="2052" max="2052" width="3.5703125" style="48" customWidth="1"/>
    <col min="2053" max="2053" width="5.140625" style="48" customWidth="1"/>
    <col min="2054" max="2054" width="3.7109375" style="48" customWidth="1"/>
    <col min="2055" max="2055" width="10.85546875" style="48" bestFit="1" customWidth="1"/>
    <col min="2056" max="2056" width="3.5703125" style="48" customWidth="1"/>
    <col min="2057" max="2057" width="6.7109375" style="48" customWidth="1"/>
    <col min="2058" max="2058" width="3.7109375" style="48" customWidth="1"/>
    <col min="2059" max="2059" width="9.140625" style="48"/>
    <col min="2060" max="2060" width="21.140625" style="48" customWidth="1"/>
    <col min="2061" max="2061" width="10.42578125" style="48" bestFit="1" customWidth="1"/>
    <col min="2062" max="2269" width="9.140625" style="48"/>
    <col min="2270" max="2270" width="26.5703125" style="48" customWidth="1"/>
    <col min="2271" max="2271" width="10.5703125" style="48" customWidth="1"/>
    <col min="2272" max="2272" width="4.5703125" style="48" customWidth="1"/>
    <col min="2273" max="2273" width="8.140625" style="48" customWidth="1"/>
    <col min="2274" max="2274" width="3.7109375" style="48" customWidth="1"/>
    <col min="2275" max="2275" width="12" style="48" customWidth="1"/>
    <col min="2276" max="2276" width="10" style="48" bestFit="1" customWidth="1"/>
    <col min="2277" max="2278" width="8.140625" style="48" bestFit="1" customWidth="1"/>
    <col min="2279" max="2279" width="10.5703125" style="48" customWidth="1"/>
    <col min="2280" max="2280" width="3.85546875" style="48" customWidth="1"/>
    <col min="2281" max="2281" width="7.42578125" style="48" bestFit="1" customWidth="1"/>
    <col min="2282" max="2282" width="3.7109375" style="48" customWidth="1"/>
    <col min="2283" max="2283" width="9.140625" style="48"/>
    <col min="2284" max="2284" width="3.5703125" style="48" customWidth="1"/>
    <col min="2285" max="2285" width="5.140625" style="48" customWidth="1"/>
    <col min="2286" max="2286" width="3.7109375" style="48" customWidth="1"/>
    <col min="2287" max="2287" width="9.140625" style="48"/>
    <col min="2288" max="2288" width="3.5703125" style="48" customWidth="1"/>
    <col min="2289" max="2289" width="5.140625" style="48" customWidth="1"/>
    <col min="2290" max="2290" width="3.7109375" style="48" customWidth="1"/>
    <col min="2291" max="2291" width="9.140625" style="48"/>
    <col min="2292" max="2292" width="3.5703125" style="48" customWidth="1"/>
    <col min="2293" max="2293" width="5.140625" style="48" customWidth="1"/>
    <col min="2294" max="2294" width="3.7109375" style="48" customWidth="1"/>
    <col min="2295" max="2295" width="9.140625" style="48"/>
    <col min="2296" max="2296" width="3.5703125" style="48" customWidth="1"/>
    <col min="2297" max="2297" width="5.140625" style="48" customWidth="1"/>
    <col min="2298" max="2298" width="3.7109375" style="48" customWidth="1"/>
    <col min="2299" max="2299" width="9.140625" style="48"/>
    <col min="2300" max="2300" width="3.5703125" style="48" customWidth="1"/>
    <col min="2301" max="2301" width="5.140625" style="48" customWidth="1"/>
    <col min="2302" max="2302" width="3.7109375" style="48" customWidth="1"/>
    <col min="2303" max="2303" width="9.140625" style="48"/>
    <col min="2304" max="2304" width="3.5703125" style="48" customWidth="1"/>
    <col min="2305" max="2305" width="5.140625" style="48" customWidth="1"/>
    <col min="2306" max="2306" width="3.7109375" style="48" customWidth="1"/>
    <col min="2307" max="2307" width="9.140625" style="48"/>
    <col min="2308" max="2308" width="3.5703125" style="48" customWidth="1"/>
    <col min="2309" max="2309" width="5.140625" style="48" customWidth="1"/>
    <col min="2310" max="2310" width="3.7109375" style="48" customWidth="1"/>
    <col min="2311" max="2311" width="10.85546875" style="48" bestFit="1" customWidth="1"/>
    <col min="2312" max="2312" width="3.5703125" style="48" customWidth="1"/>
    <col min="2313" max="2313" width="6.7109375" style="48" customWidth="1"/>
    <col min="2314" max="2314" width="3.7109375" style="48" customWidth="1"/>
    <col min="2315" max="2315" width="9.140625" style="48"/>
    <col min="2316" max="2316" width="21.140625" style="48" customWidth="1"/>
    <col min="2317" max="2317" width="10.42578125" style="48" bestFit="1" customWidth="1"/>
    <col min="2318" max="2525" width="9.140625" style="48"/>
    <col min="2526" max="2526" width="26.5703125" style="48" customWidth="1"/>
    <col min="2527" max="2527" width="10.5703125" style="48" customWidth="1"/>
    <col min="2528" max="2528" width="4.5703125" style="48" customWidth="1"/>
    <col min="2529" max="2529" width="8.140625" style="48" customWidth="1"/>
    <col min="2530" max="2530" width="3.7109375" style="48" customWidth="1"/>
    <col min="2531" max="2531" width="12" style="48" customWidth="1"/>
    <col min="2532" max="2532" width="10" style="48" bestFit="1" customWidth="1"/>
    <col min="2533" max="2534" width="8.140625" style="48" bestFit="1" customWidth="1"/>
    <col min="2535" max="2535" width="10.5703125" style="48" customWidth="1"/>
    <col min="2536" max="2536" width="3.85546875" style="48" customWidth="1"/>
    <col min="2537" max="2537" width="7.42578125" style="48" bestFit="1" customWidth="1"/>
    <col min="2538" max="2538" width="3.7109375" style="48" customWidth="1"/>
    <col min="2539" max="2539" width="9.140625" style="48"/>
    <col min="2540" max="2540" width="3.5703125" style="48" customWidth="1"/>
    <col min="2541" max="2541" width="5.140625" style="48" customWidth="1"/>
    <col min="2542" max="2542" width="3.7109375" style="48" customWidth="1"/>
    <col min="2543" max="2543" width="9.140625" style="48"/>
    <col min="2544" max="2544" width="3.5703125" style="48" customWidth="1"/>
    <col min="2545" max="2545" width="5.140625" style="48" customWidth="1"/>
    <col min="2546" max="2546" width="3.7109375" style="48" customWidth="1"/>
    <col min="2547" max="2547" width="9.140625" style="48"/>
    <col min="2548" max="2548" width="3.5703125" style="48" customWidth="1"/>
    <col min="2549" max="2549" width="5.140625" style="48" customWidth="1"/>
    <col min="2550" max="2550" width="3.7109375" style="48" customWidth="1"/>
    <col min="2551" max="2551" width="9.140625" style="48"/>
    <col min="2552" max="2552" width="3.5703125" style="48" customWidth="1"/>
    <col min="2553" max="2553" width="5.140625" style="48" customWidth="1"/>
    <col min="2554" max="2554" width="3.7109375" style="48" customWidth="1"/>
    <col min="2555" max="2555" width="9.140625" style="48"/>
    <col min="2556" max="2556" width="3.5703125" style="48" customWidth="1"/>
    <col min="2557" max="2557" width="5.140625" style="48" customWidth="1"/>
    <col min="2558" max="2558" width="3.7109375" style="48" customWidth="1"/>
    <col min="2559" max="2559" width="9.140625" style="48"/>
    <col min="2560" max="2560" width="3.5703125" style="48" customWidth="1"/>
    <col min="2561" max="2561" width="5.140625" style="48" customWidth="1"/>
    <col min="2562" max="2562" width="3.7109375" style="48" customWidth="1"/>
    <col min="2563" max="2563" width="9.140625" style="48"/>
    <col min="2564" max="2564" width="3.5703125" style="48" customWidth="1"/>
    <col min="2565" max="2565" width="5.140625" style="48" customWidth="1"/>
    <col min="2566" max="2566" width="3.7109375" style="48" customWidth="1"/>
    <col min="2567" max="2567" width="10.85546875" style="48" bestFit="1" customWidth="1"/>
    <col min="2568" max="2568" width="3.5703125" style="48" customWidth="1"/>
    <col min="2569" max="2569" width="6.7109375" style="48" customWidth="1"/>
    <col min="2570" max="2570" width="3.7109375" style="48" customWidth="1"/>
    <col min="2571" max="2571" width="9.140625" style="48"/>
    <col min="2572" max="2572" width="21.140625" style="48" customWidth="1"/>
    <col min="2573" max="2573" width="10.42578125" style="48" bestFit="1" customWidth="1"/>
    <col min="2574" max="2781" width="9.140625" style="48"/>
    <col min="2782" max="2782" width="26.5703125" style="48" customWidth="1"/>
    <col min="2783" max="2783" width="10.5703125" style="48" customWidth="1"/>
    <col min="2784" max="2784" width="4.5703125" style="48" customWidth="1"/>
    <col min="2785" max="2785" width="8.140625" style="48" customWidth="1"/>
    <col min="2786" max="2786" width="3.7109375" style="48" customWidth="1"/>
    <col min="2787" max="2787" width="12" style="48" customWidth="1"/>
    <col min="2788" max="2788" width="10" style="48" bestFit="1" customWidth="1"/>
    <col min="2789" max="2790" width="8.140625" style="48" bestFit="1" customWidth="1"/>
    <col min="2791" max="2791" width="10.5703125" style="48" customWidth="1"/>
    <col min="2792" max="2792" width="3.85546875" style="48" customWidth="1"/>
    <col min="2793" max="2793" width="7.42578125" style="48" bestFit="1" customWidth="1"/>
    <col min="2794" max="2794" width="3.7109375" style="48" customWidth="1"/>
    <col min="2795" max="2795" width="9.140625" style="48"/>
    <col min="2796" max="2796" width="3.5703125" style="48" customWidth="1"/>
    <col min="2797" max="2797" width="5.140625" style="48" customWidth="1"/>
    <col min="2798" max="2798" width="3.7109375" style="48" customWidth="1"/>
    <col min="2799" max="2799" width="9.140625" style="48"/>
    <col min="2800" max="2800" width="3.5703125" style="48" customWidth="1"/>
    <col min="2801" max="2801" width="5.140625" style="48" customWidth="1"/>
    <col min="2802" max="2802" width="3.7109375" style="48" customWidth="1"/>
    <col min="2803" max="2803" width="9.140625" style="48"/>
    <col min="2804" max="2804" width="3.5703125" style="48" customWidth="1"/>
    <col min="2805" max="2805" width="5.140625" style="48" customWidth="1"/>
    <col min="2806" max="2806" width="3.7109375" style="48" customWidth="1"/>
    <col min="2807" max="2807" width="9.140625" style="48"/>
    <col min="2808" max="2808" width="3.5703125" style="48" customWidth="1"/>
    <col min="2809" max="2809" width="5.140625" style="48" customWidth="1"/>
    <col min="2810" max="2810" width="3.7109375" style="48" customWidth="1"/>
    <col min="2811" max="2811" width="9.140625" style="48"/>
    <col min="2812" max="2812" width="3.5703125" style="48" customWidth="1"/>
    <col min="2813" max="2813" width="5.140625" style="48" customWidth="1"/>
    <col min="2814" max="2814" width="3.7109375" style="48" customWidth="1"/>
    <col min="2815" max="2815" width="9.140625" style="48"/>
    <col min="2816" max="2816" width="3.5703125" style="48" customWidth="1"/>
    <col min="2817" max="2817" width="5.140625" style="48" customWidth="1"/>
    <col min="2818" max="2818" width="3.7109375" style="48" customWidth="1"/>
    <col min="2819" max="2819" width="9.140625" style="48"/>
    <col min="2820" max="2820" width="3.5703125" style="48" customWidth="1"/>
    <col min="2821" max="2821" width="5.140625" style="48" customWidth="1"/>
    <col min="2822" max="2822" width="3.7109375" style="48" customWidth="1"/>
    <col min="2823" max="2823" width="10.85546875" style="48" bestFit="1" customWidth="1"/>
    <col min="2824" max="2824" width="3.5703125" style="48" customWidth="1"/>
    <col min="2825" max="2825" width="6.7109375" style="48" customWidth="1"/>
    <col min="2826" max="2826" width="3.7109375" style="48" customWidth="1"/>
    <col min="2827" max="2827" width="9.140625" style="48"/>
    <col min="2828" max="2828" width="21.140625" style="48" customWidth="1"/>
    <col min="2829" max="2829" width="10.42578125" style="48" bestFit="1" customWidth="1"/>
    <col min="2830" max="3037" width="9.140625" style="48"/>
    <col min="3038" max="3038" width="26.5703125" style="48" customWidth="1"/>
    <col min="3039" max="3039" width="10.5703125" style="48" customWidth="1"/>
    <col min="3040" max="3040" width="4.5703125" style="48" customWidth="1"/>
    <col min="3041" max="3041" width="8.140625" style="48" customWidth="1"/>
    <col min="3042" max="3042" width="3.7109375" style="48" customWidth="1"/>
    <col min="3043" max="3043" width="12" style="48" customWidth="1"/>
    <col min="3044" max="3044" width="10" style="48" bestFit="1" customWidth="1"/>
    <col min="3045" max="3046" width="8.140625" style="48" bestFit="1" customWidth="1"/>
    <col min="3047" max="3047" width="10.5703125" style="48" customWidth="1"/>
    <col min="3048" max="3048" width="3.85546875" style="48" customWidth="1"/>
    <col min="3049" max="3049" width="7.42578125" style="48" bestFit="1" customWidth="1"/>
    <col min="3050" max="3050" width="3.7109375" style="48" customWidth="1"/>
    <col min="3051" max="3051" width="9.140625" style="48"/>
    <col min="3052" max="3052" width="3.5703125" style="48" customWidth="1"/>
    <col min="3053" max="3053" width="5.140625" style="48" customWidth="1"/>
    <col min="3054" max="3054" width="3.7109375" style="48" customWidth="1"/>
    <col min="3055" max="3055" width="9.140625" style="48"/>
    <col min="3056" max="3056" width="3.5703125" style="48" customWidth="1"/>
    <col min="3057" max="3057" width="5.140625" style="48" customWidth="1"/>
    <col min="3058" max="3058" width="3.7109375" style="48" customWidth="1"/>
    <col min="3059" max="3059" width="9.140625" style="48"/>
    <col min="3060" max="3060" width="3.5703125" style="48" customWidth="1"/>
    <col min="3061" max="3061" width="5.140625" style="48" customWidth="1"/>
    <col min="3062" max="3062" width="3.7109375" style="48" customWidth="1"/>
    <col min="3063" max="3063" width="9.140625" style="48"/>
    <col min="3064" max="3064" width="3.5703125" style="48" customWidth="1"/>
    <col min="3065" max="3065" width="5.140625" style="48" customWidth="1"/>
    <col min="3066" max="3066" width="3.7109375" style="48" customWidth="1"/>
    <col min="3067" max="3067" width="9.140625" style="48"/>
    <col min="3068" max="3068" width="3.5703125" style="48" customWidth="1"/>
    <col min="3069" max="3069" width="5.140625" style="48" customWidth="1"/>
    <col min="3070" max="3070" width="3.7109375" style="48" customWidth="1"/>
    <col min="3071" max="3071" width="9.140625" style="48"/>
    <col min="3072" max="3072" width="3.5703125" style="48" customWidth="1"/>
    <col min="3073" max="3073" width="5.140625" style="48" customWidth="1"/>
    <col min="3074" max="3074" width="3.7109375" style="48" customWidth="1"/>
    <col min="3075" max="3075" width="9.140625" style="48"/>
    <col min="3076" max="3076" width="3.5703125" style="48" customWidth="1"/>
    <col min="3077" max="3077" width="5.140625" style="48" customWidth="1"/>
    <col min="3078" max="3078" width="3.7109375" style="48" customWidth="1"/>
    <col min="3079" max="3079" width="10.85546875" style="48" bestFit="1" customWidth="1"/>
    <col min="3080" max="3080" width="3.5703125" style="48" customWidth="1"/>
    <col min="3081" max="3081" width="6.7109375" style="48" customWidth="1"/>
    <col min="3082" max="3082" width="3.7109375" style="48" customWidth="1"/>
    <col min="3083" max="3083" width="9.140625" style="48"/>
    <col min="3084" max="3084" width="21.140625" style="48" customWidth="1"/>
    <col min="3085" max="3085" width="10.42578125" style="48" bestFit="1" customWidth="1"/>
    <col min="3086" max="3293" width="9.140625" style="48"/>
    <col min="3294" max="3294" width="26.5703125" style="48" customWidth="1"/>
    <col min="3295" max="3295" width="10.5703125" style="48" customWidth="1"/>
    <col min="3296" max="3296" width="4.5703125" style="48" customWidth="1"/>
    <col min="3297" max="3297" width="8.140625" style="48" customWidth="1"/>
    <col min="3298" max="3298" width="3.7109375" style="48" customWidth="1"/>
    <col min="3299" max="3299" width="12" style="48" customWidth="1"/>
    <col min="3300" max="3300" width="10" style="48" bestFit="1" customWidth="1"/>
    <col min="3301" max="3302" width="8.140625" style="48" bestFit="1" customWidth="1"/>
    <col min="3303" max="3303" width="10.5703125" style="48" customWidth="1"/>
    <col min="3304" max="3304" width="3.85546875" style="48" customWidth="1"/>
    <col min="3305" max="3305" width="7.42578125" style="48" bestFit="1" customWidth="1"/>
    <col min="3306" max="3306" width="3.7109375" style="48" customWidth="1"/>
    <col min="3307" max="3307" width="9.140625" style="48"/>
    <col min="3308" max="3308" width="3.5703125" style="48" customWidth="1"/>
    <col min="3309" max="3309" width="5.140625" style="48" customWidth="1"/>
    <col min="3310" max="3310" width="3.7109375" style="48" customWidth="1"/>
    <col min="3311" max="3311" width="9.140625" style="48"/>
    <col min="3312" max="3312" width="3.5703125" style="48" customWidth="1"/>
    <col min="3313" max="3313" width="5.140625" style="48" customWidth="1"/>
    <col min="3314" max="3314" width="3.7109375" style="48" customWidth="1"/>
    <col min="3315" max="3315" width="9.140625" style="48"/>
    <col min="3316" max="3316" width="3.5703125" style="48" customWidth="1"/>
    <col min="3317" max="3317" width="5.140625" style="48" customWidth="1"/>
    <col min="3318" max="3318" width="3.7109375" style="48" customWidth="1"/>
    <col min="3319" max="3319" width="9.140625" style="48"/>
    <col min="3320" max="3320" width="3.5703125" style="48" customWidth="1"/>
    <col min="3321" max="3321" width="5.140625" style="48" customWidth="1"/>
    <col min="3322" max="3322" width="3.7109375" style="48" customWidth="1"/>
    <col min="3323" max="3323" width="9.140625" style="48"/>
    <col min="3324" max="3324" width="3.5703125" style="48" customWidth="1"/>
    <col min="3325" max="3325" width="5.140625" style="48" customWidth="1"/>
    <col min="3326" max="3326" width="3.7109375" style="48" customWidth="1"/>
    <col min="3327" max="3327" width="9.140625" style="48"/>
    <col min="3328" max="3328" width="3.5703125" style="48" customWidth="1"/>
    <col min="3329" max="3329" width="5.140625" style="48" customWidth="1"/>
    <col min="3330" max="3330" width="3.7109375" style="48" customWidth="1"/>
    <col min="3331" max="3331" width="9.140625" style="48"/>
    <col min="3332" max="3332" width="3.5703125" style="48" customWidth="1"/>
    <col min="3333" max="3333" width="5.140625" style="48" customWidth="1"/>
    <col min="3334" max="3334" width="3.7109375" style="48" customWidth="1"/>
    <col min="3335" max="3335" width="10.85546875" style="48" bestFit="1" customWidth="1"/>
    <col min="3336" max="3336" width="3.5703125" style="48" customWidth="1"/>
    <col min="3337" max="3337" width="6.7109375" style="48" customWidth="1"/>
    <col min="3338" max="3338" width="3.7109375" style="48" customWidth="1"/>
    <col min="3339" max="3339" width="9.140625" style="48"/>
    <col min="3340" max="3340" width="21.140625" style="48" customWidth="1"/>
    <col min="3341" max="3341" width="10.42578125" style="48" bestFit="1" customWidth="1"/>
    <col min="3342" max="3549" width="9.140625" style="48"/>
    <col min="3550" max="3550" width="26.5703125" style="48" customWidth="1"/>
    <col min="3551" max="3551" width="10.5703125" style="48" customWidth="1"/>
    <col min="3552" max="3552" width="4.5703125" style="48" customWidth="1"/>
    <col min="3553" max="3553" width="8.140625" style="48" customWidth="1"/>
    <col min="3554" max="3554" width="3.7109375" style="48" customWidth="1"/>
    <col min="3555" max="3555" width="12" style="48" customWidth="1"/>
    <col min="3556" max="3556" width="10" style="48" bestFit="1" customWidth="1"/>
    <col min="3557" max="3558" width="8.140625" style="48" bestFit="1" customWidth="1"/>
    <col min="3559" max="3559" width="10.5703125" style="48" customWidth="1"/>
    <col min="3560" max="3560" width="3.85546875" style="48" customWidth="1"/>
    <col min="3561" max="3561" width="7.42578125" style="48" bestFit="1" customWidth="1"/>
    <col min="3562" max="3562" width="3.7109375" style="48" customWidth="1"/>
    <col min="3563" max="3563" width="9.140625" style="48"/>
    <col min="3564" max="3564" width="3.5703125" style="48" customWidth="1"/>
    <col min="3565" max="3565" width="5.140625" style="48" customWidth="1"/>
    <col min="3566" max="3566" width="3.7109375" style="48" customWidth="1"/>
    <col min="3567" max="3567" width="9.140625" style="48"/>
    <col min="3568" max="3568" width="3.5703125" style="48" customWidth="1"/>
    <col min="3569" max="3569" width="5.140625" style="48" customWidth="1"/>
    <col min="3570" max="3570" width="3.7109375" style="48" customWidth="1"/>
    <col min="3571" max="3571" width="9.140625" style="48"/>
    <col min="3572" max="3572" width="3.5703125" style="48" customWidth="1"/>
    <col min="3573" max="3573" width="5.140625" style="48" customWidth="1"/>
    <col min="3574" max="3574" width="3.7109375" style="48" customWidth="1"/>
    <col min="3575" max="3575" width="9.140625" style="48"/>
    <col min="3576" max="3576" width="3.5703125" style="48" customWidth="1"/>
    <col min="3577" max="3577" width="5.140625" style="48" customWidth="1"/>
    <col min="3578" max="3578" width="3.7109375" style="48" customWidth="1"/>
    <col min="3579" max="3579" width="9.140625" style="48"/>
    <col min="3580" max="3580" width="3.5703125" style="48" customWidth="1"/>
    <col min="3581" max="3581" width="5.140625" style="48" customWidth="1"/>
    <col min="3582" max="3582" width="3.7109375" style="48" customWidth="1"/>
    <col min="3583" max="3583" width="9.140625" style="48"/>
    <col min="3584" max="3584" width="3.5703125" style="48" customWidth="1"/>
    <col min="3585" max="3585" width="5.140625" style="48" customWidth="1"/>
    <col min="3586" max="3586" width="3.7109375" style="48" customWidth="1"/>
    <col min="3587" max="3587" width="9.140625" style="48"/>
    <col min="3588" max="3588" width="3.5703125" style="48" customWidth="1"/>
    <col min="3589" max="3589" width="5.140625" style="48" customWidth="1"/>
    <col min="3590" max="3590" width="3.7109375" style="48" customWidth="1"/>
    <col min="3591" max="3591" width="10.85546875" style="48" bestFit="1" customWidth="1"/>
    <col min="3592" max="3592" width="3.5703125" style="48" customWidth="1"/>
    <col min="3593" max="3593" width="6.7109375" style="48" customWidth="1"/>
    <col min="3594" max="3594" width="3.7109375" style="48" customWidth="1"/>
    <col min="3595" max="3595" width="9.140625" style="48"/>
    <col min="3596" max="3596" width="21.140625" style="48" customWidth="1"/>
    <col min="3597" max="3597" width="10.42578125" style="48" bestFit="1" customWidth="1"/>
    <col min="3598" max="3805" width="9.140625" style="48"/>
    <col min="3806" max="3806" width="26.5703125" style="48" customWidth="1"/>
    <col min="3807" max="3807" width="10.5703125" style="48" customWidth="1"/>
    <col min="3808" max="3808" width="4.5703125" style="48" customWidth="1"/>
    <col min="3809" max="3809" width="8.140625" style="48" customWidth="1"/>
    <col min="3810" max="3810" width="3.7109375" style="48" customWidth="1"/>
    <col min="3811" max="3811" width="12" style="48" customWidth="1"/>
    <col min="3812" max="3812" width="10" style="48" bestFit="1" customWidth="1"/>
    <col min="3813" max="3814" width="8.140625" style="48" bestFit="1" customWidth="1"/>
    <col min="3815" max="3815" width="10.5703125" style="48" customWidth="1"/>
    <col min="3816" max="3816" width="3.85546875" style="48" customWidth="1"/>
    <col min="3817" max="3817" width="7.42578125" style="48" bestFit="1" customWidth="1"/>
    <col min="3818" max="3818" width="3.7109375" style="48" customWidth="1"/>
    <col min="3819" max="3819" width="9.140625" style="48"/>
    <col min="3820" max="3820" width="3.5703125" style="48" customWidth="1"/>
    <col min="3821" max="3821" width="5.140625" style="48" customWidth="1"/>
    <col min="3822" max="3822" width="3.7109375" style="48" customWidth="1"/>
    <col min="3823" max="3823" width="9.140625" style="48"/>
    <col min="3824" max="3824" width="3.5703125" style="48" customWidth="1"/>
    <col min="3825" max="3825" width="5.140625" style="48" customWidth="1"/>
    <col min="3826" max="3826" width="3.7109375" style="48" customWidth="1"/>
    <col min="3827" max="3827" width="9.140625" style="48"/>
    <col min="3828" max="3828" width="3.5703125" style="48" customWidth="1"/>
    <col min="3829" max="3829" width="5.140625" style="48" customWidth="1"/>
    <col min="3830" max="3830" width="3.7109375" style="48" customWidth="1"/>
    <col min="3831" max="3831" width="9.140625" style="48"/>
    <col min="3832" max="3832" width="3.5703125" style="48" customWidth="1"/>
    <col min="3833" max="3833" width="5.140625" style="48" customWidth="1"/>
    <col min="3834" max="3834" width="3.7109375" style="48" customWidth="1"/>
    <col min="3835" max="3835" width="9.140625" style="48"/>
    <col min="3836" max="3836" width="3.5703125" style="48" customWidth="1"/>
    <col min="3837" max="3837" width="5.140625" style="48" customWidth="1"/>
    <col min="3838" max="3838" width="3.7109375" style="48" customWidth="1"/>
    <col min="3839" max="3839" width="9.140625" style="48"/>
    <col min="3840" max="3840" width="3.5703125" style="48" customWidth="1"/>
    <col min="3841" max="3841" width="5.140625" style="48" customWidth="1"/>
    <col min="3842" max="3842" width="3.7109375" style="48" customWidth="1"/>
    <col min="3843" max="3843" width="9.140625" style="48"/>
    <col min="3844" max="3844" width="3.5703125" style="48" customWidth="1"/>
    <col min="3845" max="3845" width="5.140625" style="48" customWidth="1"/>
    <col min="3846" max="3846" width="3.7109375" style="48" customWidth="1"/>
    <col min="3847" max="3847" width="10.85546875" style="48" bestFit="1" customWidth="1"/>
    <col min="3848" max="3848" width="3.5703125" style="48" customWidth="1"/>
    <col min="3849" max="3849" width="6.7109375" style="48" customWidth="1"/>
    <col min="3850" max="3850" width="3.7109375" style="48" customWidth="1"/>
    <col min="3851" max="3851" width="9.140625" style="48"/>
    <col min="3852" max="3852" width="21.140625" style="48" customWidth="1"/>
    <col min="3853" max="3853" width="10.42578125" style="48" bestFit="1" customWidth="1"/>
    <col min="3854" max="4061" width="9.140625" style="48"/>
    <col min="4062" max="4062" width="26.5703125" style="48" customWidth="1"/>
    <col min="4063" max="4063" width="10.5703125" style="48" customWidth="1"/>
    <col min="4064" max="4064" width="4.5703125" style="48" customWidth="1"/>
    <col min="4065" max="4065" width="8.140625" style="48" customWidth="1"/>
    <col min="4066" max="4066" width="3.7109375" style="48" customWidth="1"/>
    <col min="4067" max="4067" width="12" style="48" customWidth="1"/>
    <col min="4068" max="4068" width="10" style="48" bestFit="1" customWidth="1"/>
    <col min="4069" max="4070" width="8.140625" style="48" bestFit="1" customWidth="1"/>
    <col min="4071" max="4071" width="10.5703125" style="48" customWidth="1"/>
    <col min="4072" max="4072" width="3.85546875" style="48" customWidth="1"/>
    <col min="4073" max="4073" width="7.42578125" style="48" bestFit="1" customWidth="1"/>
    <col min="4074" max="4074" width="3.7109375" style="48" customWidth="1"/>
    <col min="4075" max="4075" width="9.140625" style="48"/>
    <col min="4076" max="4076" width="3.5703125" style="48" customWidth="1"/>
    <col min="4077" max="4077" width="5.140625" style="48" customWidth="1"/>
    <col min="4078" max="4078" width="3.7109375" style="48" customWidth="1"/>
    <col min="4079" max="4079" width="9.140625" style="48"/>
    <col min="4080" max="4080" width="3.5703125" style="48" customWidth="1"/>
    <col min="4081" max="4081" width="5.140625" style="48" customWidth="1"/>
    <col min="4082" max="4082" width="3.7109375" style="48" customWidth="1"/>
    <col min="4083" max="4083" width="9.140625" style="48"/>
    <col min="4084" max="4084" width="3.5703125" style="48" customWidth="1"/>
    <col min="4085" max="4085" width="5.140625" style="48" customWidth="1"/>
    <col min="4086" max="4086" width="3.7109375" style="48" customWidth="1"/>
    <col min="4087" max="4087" width="9.140625" style="48"/>
    <col min="4088" max="4088" width="3.5703125" style="48" customWidth="1"/>
    <col min="4089" max="4089" width="5.140625" style="48" customWidth="1"/>
    <col min="4090" max="4090" width="3.7109375" style="48" customWidth="1"/>
    <col min="4091" max="4091" width="9.140625" style="48"/>
    <col min="4092" max="4092" width="3.5703125" style="48" customWidth="1"/>
    <col min="4093" max="4093" width="5.140625" style="48" customWidth="1"/>
    <col min="4094" max="4094" width="3.7109375" style="48" customWidth="1"/>
    <col min="4095" max="4095" width="9.140625" style="48"/>
    <col min="4096" max="4096" width="3.5703125" style="48" customWidth="1"/>
    <col min="4097" max="4097" width="5.140625" style="48" customWidth="1"/>
    <col min="4098" max="4098" width="3.7109375" style="48" customWidth="1"/>
    <col min="4099" max="4099" width="9.140625" style="48"/>
    <col min="4100" max="4100" width="3.5703125" style="48" customWidth="1"/>
    <col min="4101" max="4101" width="5.140625" style="48" customWidth="1"/>
    <col min="4102" max="4102" width="3.7109375" style="48" customWidth="1"/>
    <col min="4103" max="4103" width="10.85546875" style="48" bestFit="1" customWidth="1"/>
    <col min="4104" max="4104" width="3.5703125" style="48" customWidth="1"/>
    <col min="4105" max="4105" width="6.7109375" style="48" customWidth="1"/>
    <col min="4106" max="4106" width="3.7109375" style="48" customWidth="1"/>
    <col min="4107" max="4107" width="9.140625" style="48"/>
    <col min="4108" max="4108" width="21.140625" style="48" customWidth="1"/>
    <col min="4109" max="4109" width="10.42578125" style="48" bestFit="1" customWidth="1"/>
    <col min="4110" max="4317" width="9.140625" style="48"/>
    <col min="4318" max="4318" width="26.5703125" style="48" customWidth="1"/>
    <col min="4319" max="4319" width="10.5703125" style="48" customWidth="1"/>
    <col min="4320" max="4320" width="4.5703125" style="48" customWidth="1"/>
    <col min="4321" max="4321" width="8.140625" style="48" customWidth="1"/>
    <col min="4322" max="4322" width="3.7109375" style="48" customWidth="1"/>
    <col min="4323" max="4323" width="12" style="48" customWidth="1"/>
    <col min="4324" max="4324" width="10" style="48" bestFit="1" customWidth="1"/>
    <col min="4325" max="4326" width="8.140625" style="48" bestFit="1" customWidth="1"/>
    <col min="4327" max="4327" width="10.5703125" style="48" customWidth="1"/>
    <col min="4328" max="4328" width="3.85546875" style="48" customWidth="1"/>
    <col min="4329" max="4329" width="7.42578125" style="48" bestFit="1" customWidth="1"/>
    <col min="4330" max="4330" width="3.7109375" style="48" customWidth="1"/>
    <col min="4331" max="4331" width="9.140625" style="48"/>
    <col min="4332" max="4332" width="3.5703125" style="48" customWidth="1"/>
    <col min="4333" max="4333" width="5.140625" style="48" customWidth="1"/>
    <col min="4334" max="4334" width="3.7109375" style="48" customWidth="1"/>
    <col min="4335" max="4335" width="9.140625" style="48"/>
    <col min="4336" max="4336" width="3.5703125" style="48" customWidth="1"/>
    <col min="4337" max="4337" width="5.140625" style="48" customWidth="1"/>
    <col min="4338" max="4338" width="3.7109375" style="48" customWidth="1"/>
    <col min="4339" max="4339" width="9.140625" style="48"/>
    <col min="4340" max="4340" width="3.5703125" style="48" customWidth="1"/>
    <col min="4341" max="4341" width="5.140625" style="48" customWidth="1"/>
    <col min="4342" max="4342" width="3.7109375" style="48" customWidth="1"/>
    <col min="4343" max="4343" width="9.140625" style="48"/>
    <col min="4344" max="4344" width="3.5703125" style="48" customWidth="1"/>
    <col min="4345" max="4345" width="5.140625" style="48" customWidth="1"/>
    <col min="4346" max="4346" width="3.7109375" style="48" customWidth="1"/>
    <col min="4347" max="4347" width="9.140625" style="48"/>
    <col min="4348" max="4348" width="3.5703125" style="48" customWidth="1"/>
    <col min="4349" max="4349" width="5.140625" style="48" customWidth="1"/>
    <col min="4350" max="4350" width="3.7109375" style="48" customWidth="1"/>
    <col min="4351" max="4351" width="9.140625" style="48"/>
    <col min="4352" max="4352" width="3.5703125" style="48" customWidth="1"/>
    <col min="4353" max="4353" width="5.140625" style="48" customWidth="1"/>
    <col min="4354" max="4354" width="3.7109375" style="48" customWidth="1"/>
    <col min="4355" max="4355" width="9.140625" style="48"/>
    <col min="4356" max="4356" width="3.5703125" style="48" customWidth="1"/>
    <col min="4357" max="4357" width="5.140625" style="48" customWidth="1"/>
    <col min="4358" max="4358" width="3.7109375" style="48" customWidth="1"/>
    <col min="4359" max="4359" width="10.85546875" style="48" bestFit="1" customWidth="1"/>
    <col min="4360" max="4360" width="3.5703125" style="48" customWidth="1"/>
    <col min="4361" max="4361" width="6.7109375" style="48" customWidth="1"/>
    <col min="4362" max="4362" width="3.7109375" style="48" customWidth="1"/>
    <col min="4363" max="4363" width="9.140625" style="48"/>
    <col min="4364" max="4364" width="21.140625" style="48" customWidth="1"/>
    <col min="4365" max="4365" width="10.42578125" style="48" bestFit="1" customWidth="1"/>
    <col min="4366" max="4573" width="9.140625" style="48"/>
    <col min="4574" max="4574" width="26.5703125" style="48" customWidth="1"/>
    <col min="4575" max="4575" width="10.5703125" style="48" customWidth="1"/>
    <col min="4576" max="4576" width="4.5703125" style="48" customWidth="1"/>
    <col min="4577" max="4577" width="8.140625" style="48" customWidth="1"/>
    <col min="4578" max="4578" width="3.7109375" style="48" customWidth="1"/>
    <col min="4579" max="4579" width="12" style="48" customWidth="1"/>
    <col min="4580" max="4580" width="10" style="48" bestFit="1" customWidth="1"/>
    <col min="4581" max="4582" width="8.140625" style="48" bestFit="1" customWidth="1"/>
    <col min="4583" max="4583" width="10.5703125" style="48" customWidth="1"/>
    <col min="4584" max="4584" width="3.85546875" style="48" customWidth="1"/>
    <col min="4585" max="4585" width="7.42578125" style="48" bestFit="1" customWidth="1"/>
    <col min="4586" max="4586" width="3.7109375" style="48" customWidth="1"/>
    <col min="4587" max="4587" width="9.140625" style="48"/>
    <col min="4588" max="4588" width="3.5703125" style="48" customWidth="1"/>
    <col min="4589" max="4589" width="5.140625" style="48" customWidth="1"/>
    <col min="4590" max="4590" width="3.7109375" style="48" customWidth="1"/>
    <col min="4591" max="4591" width="9.140625" style="48"/>
    <col min="4592" max="4592" width="3.5703125" style="48" customWidth="1"/>
    <col min="4593" max="4593" width="5.140625" style="48" customWidth="1"/>
    <col min="4594" max="4594" width="3.7109375" style="48" customWidth="1"/>
    <col min="4595" max="4595" width="9.140625" style="48"/>
    <col min="4596" max="4596" width="3.5703125" style="48" customWidth="1"/>
    <col min="4597" max="4597" width="5.140625" style="48" customWidth="1"/>
    <col min="4598" max="4598" width="3.7109375" style="48" customWidth="1"/>
    <col min="4599" max="4599" width="9.140625" style="48"/>
    <col min="4600" max="4600" width="3.5703125" style="48" customWidth="1"/>
    <col min="4601" max="4601" width="5.140625" style="48" customWidth="1"/>
    <col min="4602" max="4602" width="3.7109375" style="48" customWidth="1"/>
    <col min="4603" max="4603" width="9.140625" style="48"/>
    <col min="4604" max="4604" width="3.5703125" style="48" customWidth="1"/>
    <col min="4605" max="4605" width="5.140625" style="48" customWidth="1"/>
    <col min="4606" max="4606" width="3.7109375" style="48" customWidth="1"/>
    <col min="4607" max="4607" width="9.140625" style="48"/>
    <col min="4608" max="4608" width="3.5703125" style="48" customWidth="1"/>
    <col min="4609" max="4609" width="5.140625" style="48" customWidth="1"/>
    <col min="4610" max="4610" width="3.7109375" style="48" customWidth="1"/>
    <col min="4611" max="4611" width="9.140625" style="48"/>
    <col min="4612" max="4612" width="3.5703125" style="48" customWidth="1"/>
    <col min="4613" max="4613" width="5.140625" style="48" customWidth="1"/>
    <col min="4614" max="4614" width="3.7109375" style="48" customWidth="1"/>
    <col min="4615" max="4615" width="10.85546875" style="48" bestFit="1" customWidth="1"/>
    <col min="4616" max="4616" width="3.5703125" style="48" customWidth="1"/>
    <col min="4617" max="4617" width="6.7109375" style="48" customWidth="1"/>
    <col min="4618" max="4618" width="3.7109375" style="48" customWidth="1"/>
    <col min="4619" max="4619" width="9.140625" style="48"/>
    <col min="4620" max="4620" width="21.140625" style="48" customWidth="1"/>
    <col min="4621" max="4621" width="10.42578125" style="48" bestFit="1" customWidth="1"/>
    <col min="4622" max="4829" width="9.140625" style="48"/>
    <col min="4830" max="4830" width="26.5703125" style="48" customWidth="1"/>
    <col min="4831" max="4831" width="10.5703125" style="48" customWidth="1"/>
    <col min="4832" max="4832" width="4.5703125" style="48" customWidth="1"/>
    <col min="4833" max="4833" width="8.140625" style="48" customWidth="1"/>
    <col min="4834" max="4834" width="3.7109375" style="48" customWidth="1"/>
    <col min="4835" max="4835" width="12" style="48" customWidth="1"/>
    <col min="4836" max="4836" width="10" style="48" bestFit="1" customWidth="1"/>
    <col min="4837" max="4838" width="8.140625" style="48" bestFit="1" customWidth="1"/>
    <col min="4839" max="4839" width="10.5703125" style="48" customWidth="1"/>
    <col min="4840" max="4840" width="3.85546875" style="48" customWidth="1"/>
    <col min="4841" max="4841" width="7.42578125" style="48" bestFit="1" customWidth="1"/>
    <col min="4842" max="4842" width="3.7109375" style="48" customWidth="1"/>
    <col min="4843" max="4843" width="9.140625" style="48"/>
    <col min="4844" max="4844" width="3.5703125" style="48" customWidth="1"/>
    <col min="4845" max="4845" width="5.140625" style="48" customWidth="1"/>
    <col min="4846" max="4846" width="3.7109375" style="48" customWidth="1"/>
    <col min="4847" max="4847" width="9.140625" style="48"/>
    <col min="4848" max="4848" width="3.5703125" style="48" customWidth="1"/>
    <col min="4849" max="4849" width="5.140625" style="48" customWidth="1"/>
    <col min="4850" max="4850" width="3.7109375" style="48" customWidth="1"/>
    <col min="4851" max="4851" width="9.140625" style="48"/>
    <col min="4852" max="4852" width="3.5703125" style="48" customWidth="1"/>
    <col min="4853" max="4853" width="5.140625" style="48" customWidth="1"/>
    <col min="4854" max="4854" width="3.7109375" style="48" customWidth="1"/>
    <col min="4855" max="4855" width="9.140625" style="48"/>
    <col min="4856" max="4856" width="3.5703125" style="48" customWidth="1"/>
    <col min="4857" max="4857" width="5.140625" style="48" customWidth="1"/>
    <col min="4858" max="4858" width="3.7109375" style="48" customWidth="1"/>
    <col min="4859" max="4859" width="9.140625" style="48"/>
    <col min="4860" max="4860" width="3.5703125" style="48" customWidth="1"/>
    <col min="4861" max="4861" width="5.140625" style="48" customWidth="1"/>
    <col min="4862" max="4862" width="3.7109375" style="48" customWidth="1"/>
    <col min="4863" max="4863" width="9.140625" style="48"/>
    <col min="4864" max="4864" width="3.5703125" style="48" customWidth="1"/>
    <col min="4865" max="4865" width="5.140625" style="48" customWidth="1"/>
    <col min="4866" max="4866" width="3.7109375" style="48" customWidth="1"/>
    <col min="4867" max="4867" width="9.140625" style="48"/>
    <col min="4868" max="4868" width="3.5703125" style="48" customWidth="1"/>
    <col min="4869" max="4869" width="5.140625" style="48" customWidth="1"/>
    <col min="4870" max="4870" width="3.7109375" style="48" customWidth="1"/>
    <col min="4871" max="4871" width="10.85546875" style="48" bestFit="1" customWidth="1"/>
    <col min="4872" max="4872" width="3.5703125" style="48" customWidth="1"/>
    <col min="4873" max="4873" width="6.7109375" style="48" customWidth="1"/>
    <col min="4874" max="4874" width="3.7109375" style="48" customWidth="1"/>
    <col min="4875" max="4875" width="9.140625" style="48"/>
    <col min="4876" max="4876" width="21.140625" style="48" customWidth="1"/>
    <col min="4877" max="4877" width="10.42578125" style="48" bestFit="1" customWidth="1"/>
    <col min="4878" max="5085" width="9.140625" style="48"/>
    <col min="5086" max="5086" width="26.5703125" style="48" customWidth="1"/>
    <col min="5087" max="5087" width="10.5703125" style="48" customWidth="1"/>
    <col min="5088" max="5088" width="4.5703125" style="48" customWidth="1"/>
    <col min="5089" max="5089" width="8.140625" style="48" customWidth="1"/>
    <col min="5090" max="5090" width="3.7109375" style="48" customWidth="1"/>
    <col min="5091" max="5091" width="12" style="48" customWidth="1"/>
    <col min="5092" max="5092" width="10" style="48" bestFit="1" customWidth="1"/>
    <col min="5093" max="5094" width="8.140625" style="48" bestFit="1" customWidth="1"/>
    <col min="5095" max="5095" width="10.5703125" style="48" customWidth="1"/>
    <col min="5096" max="5096" width="3.85546875" style="48" customWidth="1"/>
    <col min="5097" max="5097" width="7.42578125" style="48" bestFit="1" customWidth="1"/>
    <col min="5098" max="5098" width="3.7109375" style="48" customWidth="1"/>
    <col min="5099" max="5099" width="9.140625" style="48"/>
    <col min="5100" max="5100" width="3.5703125" style="48" customWidth="1"/>
    <col min="5101" max="5101" width="5.140625" style="48" customWidth="1"/>
    <col min="5102" max="5102" width="3.7109375" style="48" customWidth="1"/>
    <col min="5103" max="5103" width="9.140625" style="48"/>
    <col min="5104" max="5104" width="3.5703125" style="48" customWidth="1"/>
    <col min="5105" max="5105" width="5.140625" style="48" customWidth="1"/>
    <col min="5106" max="5106" width="3.7109375" style="48" customWidth="1"/>
    <col min="5107" max="5107" width="9.140625" style="48"/>
    <col min="5108" max="5108" width="3.5703125" style="48" customWidth="1"/>
    <col min="5109" max="5109" width="5.140625" style="48" customWidth="1"/>
    <col min="5110" max="5110" width="3.7109375" style="48" customWidth="1"/>
    <col min="5111" max="5111" width="9.140625" style="48"/>
    <col min="5112" max="5112" width="3.5703125" style="48" customWidth="1"/>
    <col min="5113" max="5113" width="5.140625" style="48" customWidth="1"/>
    <col min="5114" max="5114" width="3.7109375" style="48" customWidth="1"/>
    <col min="5115" max="5115" width="9.140625" style="48"/>
    <col min="5116" max="5116" width="3.5703125" style="48" customWidth="1"/>
    <col min="5117" max="5117" width="5.140625" style="48" customWidth="1"/>
    <col min="5118" max="5118" width="3.7109375" style="48" customWidth="1"/>
    <col min="5119" max="5119" width="9.140625" style="48"/>
    <col min="5120" max="5120" width="3.5703125" style="48" customWidth="1"/>
    <col min="5121" max="5121" width="5.140625" style="48" customWidth="1"/>
    <col min="5122" max="5122" width="3.7109375" style="48" customWidth="1"/>
    <col min="5123" max="5123" width="9.140625" style="48"/>
    <col min="5124" max="5124" width="3.5703125" style="48" customWidth="1"/>
    <col min="5125" max="5125" width="5.140625" style="48" customWidth="1"/>
    <col min="5126" max="5126" width="3.7109375" style="48" customWidth="1"/>
    <col min="5127" max="5127" width="10.85546875" style="48" bestFit="1" customWidth="1"/>
    <col min="5128" max="5128" width="3.5703125" style="48" customWidth="1"/>
    <col min="5129" max="5129" width="6.7109375" style="48" customWidth="1"/>
    <col min="5130" max="5130" width="3.7109375" style="48" customWidth="1"/>
    <col min="5131" max="5131" width="9.140625" style="48"/>
    <col min="5132" max="5132" width="21.140625" style="48" customWidth="1"/>
    <col min="5133" max="5133" width="10.42578125" style="48" bestFit="1" customWidth="1"/>
    <col min="5134" max="5341" width="9.140625" style="48"/>
    <col min="5342" max="5342" width="26.5703125" style="48" customWidth="1"/>
    <col min="5343" max="5343" width="10.5703125" style="48" customWidth="1"/>
    <col min="5344" max="5344" width="4.5703125" style="48" customWidth="1"/>
    <col min="5345" max="5345" width="8.140625" style="48" customWidth="1"/>
    <col min="5346" max="5346" width="3.7109375" style="48" customWidth="1"/>
    <col min="5347" max="5347" width="12" style="48" customWidth="1"/>
    <col min="5348" max="5348" width="10" style="48" bestFit="1" customWidth="1"/>
    <col min="5349" max="5350" width="8.140625" style="48" bestFit="1" customWidth="1"/>
    <col min="5351" max="5351" width="10.5703125" style="48" customWidth="1"/>
    <col min="5352" max="5352" width="3.85546875" style="48" customWidth="1"/>
    <col min="5353" max="5353" width="7.42578125" style="48" bestFit="1" customWidth="1"/>
    <col min="5354" max="5354" width="3.7109375" style="48" customWidth="1"/>
    <col min="5355" max="5355" width="9.140625" style="48"/>
    <col min="5356" max="5356" width="3.5703125" style="48" customWidth="1"/>
    <col min="5357" max="5357" width="5.140625" style="48" customWidth="1"/>
    <col min="5358" max="5358" width="3.7109375" style="48" customWidth="1"/>
    <col min="5359" max="5359" width="9.140625" style="48"/>
    <col min="5360" max="5360" width="3.5703125" style="48" customWidth="1"/>
    <col min="5361" max="5361" width="5.140625" style="48" customWidth="1"/>
    <col min="5362" max="5362" width="3.7109375" style="48" customWidth="1"/>
    <col min="5363" max="5363" width="9.140625" style="48"/>
    <col min="5364" max="5364" width="3.5703125" style="48" customWidth="1"/>
    <col min="5365" max="5365" width="5.140625" style="48" customWidth="1"/>
    <col min="5366" max="5366" width="3.7109375" style="48" customWidth="1"/>
    <col min="5367" max="5367" width="9.140625" style="48"/>
    <col min="5368" max="5368" width="3.5703125" style="48" customWidth="1"/>
    <col min="5369" max="5369" width="5.140625" style="48" customWidth="1"/>
    <col min="5370" max="5370" width="3.7109375" style="48" customWidth="1"/>
    <col min="5371" max="5371" width="9.140625" style="48"/>
    <col min="5372" max="5372" width="3.5703125" style="48" customWidth="1"/>
    <col min="5373" max="5373" width="5.140625" style="48" customWidth="1"/>
    <col min="5374" max="5374" width="3.7109375" style="48" customWidth="1"/>
    <col min="5375" max="5375" width="9.140625" style="48"/>
    <col min="5376" max="5376" width="3.5703125" style="48" customWidth="1"/>
    <col min="5377" max="5377" width="5.140625" style="48" customWidth="1"/>
    <col min="5378" max="5378" width="3.7109375" style="48" customWidth="1"/>
    <col min="5379" max="5379" width="9.140625" style="48"/>
    <col min="5380" max="5380" width="3.5703125" style="48" customWidth="1"/>
    <col min="5381" max="5381" width="5.140625" style="48" customWidth="1"/>
    <col min="5382" max="5382" width="3.7109375" style="48" customWidth="1"/>
    <col min="5383" max="5383" width="10.85546875" style="48" bestFit="1" customWidth="1"/>
    <col min="5384" max="5384" width="3.5703125" style="48" customWidth="1"/>
    <col min="5385" max="5385" width="6.7109375" style="48" customWidth="1"/>
    <col min="5386" max="5386" width="3.7109375" style="48" customWidth="1"/>
    <col min="5387" max="5387" width="9.140625" style="48"/>
    <col min="5388" max="5388" width="21.140625" style="48" customWidth="1"/>
    <col min="5389" max="5389" width="10.42578125" style="48" bestFit="1" customWidth="1"/>
    <col min="5390" max="5597" width="9.140625" style="48"/>
    <col min="5598" max="5598" width="26.5703125" style="48" customWidth="1"/>
    <col min="5599" max="5599" width="10.5703125" style="48" customWidth="1"/>
    <col min="5600" max="5600" width="4.5703125" style="48" customWidth="1"/>
    <col min="5601" max="5601" width="8.140625" style="48" customWidth="1"/>
    <col min="5602" max="5602" width="3.7109375" style="48" customWidth="1"/>
    <col min="5603" max="5603" width="12" style="48" customWidth="1"/>
    <col min="5604" max="5604" width="10" style="48" bestFit="1" customWidth="1"/>
    <col min="5605" max="5606" width="8.140625" style="48" bestFit="1" customWidth="1"/>
    <col min="5607" max="5607" width="10.5703125" style="48" customWidth="1"/>
    <col min="5608" max="5608" width="3.85546875" style="48" customWidth="1"/>
    <col min="5609" max="5609" width="7.42578125" style="48" bestFit="1" customWidth="1"/>
    <col min="5610" max="5610" width="3.7109375" style="48" customWidth="1"/>
    <col min="5611" max="5611" width="9.140625" style="48"/>
    <col min="5612" max="5612" width="3.5703125" style="48" customWidth="1"/>
    <col min="5613" max="5613" width="5.140625" style="48" customWidth="1"/>
    <col min="5614" max="5614" width="3.7109375" style="48" customWidth="1"/>
    <col min="5615" max="5615" width="9.140625" style="48"/>
    <col min="5616" max="5616" width="3.5703125" style="48" customWidth="1"/>
    <col min="5617" max="5617" width="5.140625" style="48" customWidth="1"/>
    <col min="5618" max="5618" width="3.7109375" style="48" customWidth="1"/>
    <col min="5619" max="5619" width="9.140625" style="48"/>
    <col min="5620" max="5620" width="3.5703125" style="48" customWidth="1"/>
    <col min="5621" max="5621" width="5.140625" style="48" customWidth="1"/>
    <col min="5622" max="5622" width="3.7109375" style="48" customWidth="1"/>
    <col min="5623" max="5623" width="9.140625" style="48"/>
    <col min="5624" max="5624" width="3.5703125" style="48" customWidth="1"/>
    <col min="5625" max="5625" width="5.140625" style="48" customWidth="1"/>
    <col min="5626" max="5626" width="3.7109375" style="48" customWidth="1"/>
    <col min="5627" max="5627" width="9.140625" style="48"/>
    <col min="5628" max="5628" width="3.5703125" style="48" customWidth="1"/>
    <col min="5629" max="5629" width="5.140625" style="48" customWidth="1"/>
    <col min="5630" max="5630" width="3.7109375" style="48" customWidth="1"/>
    <col min="5631" max="5631" width="9.140625" style="48"/>
    <col min="5632" max="5632" width="3.5703125" style="48" customWidth="1"/>
    <col min="5633" max="5633" width="5.140625" style="48" customWidth="1"/>
    <col min="5634" max="5634" width="3.7109375" style="48" customWidth="1"/>
    <col min="5635" max="5635" width="9.140625" style="48"/>
    <col min="5636" max="5636" width="3.5703125" style="48" customWidth="1"/>
    <col min="5637" max="5637" width="5.140625" style="48" customWidth="1"/>
    <col min="5638" max="5638" width="3.7109375" style="48" customWidth="1"/>
    <col min="5639" max="5639" width="10.85546875" style="48" bestFit="1" customWidth="1"/>
    <col min="5640" max="5640" width="3.5703125" style="48" customWidth="1"/>
    <col min="5641" max="5641" width="6.7109375" style="48" customWidth="1"/>
    <col min="5642" max="5642" width="3.7109375" style="48" customWidth="1"/>
    <col min="5643" max="5643" width="9.140625" style="48"/>
    <col min="5644" max="5644" width="21.140625" style="48" customWidth="1"/>
    <col min="5645" max="5645" width="10.42578125" style="48" bestFit="1" customWidth="1"/>
    <col min="5646" max="5853" width="9.140625" style="48"/>
    <col min="5854" max="5854" width="26.5703125" style="48" customWidth="1"/>
    <col min="5855" max="5855" width="10.5703125" style="48" customWidth="1"/>
    <col min="5856" max="5856" width="4.5703125" style="48" customWidth="1"/>
    <col min="5857" max="5857" width="8.140625" style="48" customWidth="1"/>
    <col min="5858" max="5858" width="3.7109375" style="48" customWidth="1"/>
    <col min="5859" max="5859" width="12" style="48" customWidth="1"/>
    <col min="5860" max="5860" width="10" style="48" bestFit="1" customWidth="1"/>
    <col min="5861" max="5862" width="8.140625" style="48" bestFit="1" customWidth="1"/>
    <col min="5863" max="5863" width="10.5703125" style="48" customWidth="1"/>
    <col min="5864" max="5864" width="3.85546875" style="48" customWidth="1"/>
    <col min="5865" max="5865" width="7.42578125" style="48" bestFit="1" customWidth="1"/>
    <col min="5866" max="5866" width="3.7109375" style="48" customWidth="1"/>
    <col min="5867" max="5867" width="9.140625" style="48"/>
    <col min="5868" max="5868" width="3.5703125" style="48" customWidth="1"/>
    <col min="5869" max="5869" width="5.140625" style="48" customWidth="1"/>
    <col min="5870" max="5870" width="3.7109375" style="48" customWidth="1"/>
    <col min="5871" max="5871" width="9.140625" style="48"/>
    <col min="5872" max="5872" width="3.5703125" style="48" customWidth="1"/>
    <col min="5873" max="5873" width="5.140625" style="48" customWidth="1"/>
    <col min="5874" max="5874" width="3.7109375" style="48" customWidth="1"/>
    <col min="5875" max="5875" width="9.140625" style="48"/>
    <col min="5876" max="5876" width="3.5703125" style="48" customWidth="1"/>
    <col min="5877" max="5877" width="5.140625" style="48" customWidth="1"/>
    <col min="5878" max="5878" width="3.7109375" style="48" customWidth="1"/>
    <col min="5879" max="5879" width="9.140625" style="48"/>
    <col min="5880" max="5880" width="3.5703125" style="48" customWidth="1"/>
    <col min="5881" max="5881" width="5.140625" style="48" customWidth="1"/>
    <col min="5882" max="5882" width="3.7109375" style="48" customWidth="1"/>
    <col min="5883" max="5883" width="9.140625" style="48"/>
    <col min="5884" max="5884" width="3.5703125" style="48" customWidth="1"/>
    <col min="5885" max="5885" width="5.140625" style="48" customWidth="1"/>
    <col min="5886" max="5886" width="3.7109375" style="48" customWidth="1"/>
    <col min="5887" max="5887" width="9.140625" style="48"/>
    <col min="5888" max="5888" width="3.5703125" style="48" customWidth="1"/>
    <col min="5889" max="5889" width="5.140625" style="48" customWidth="1"/>
    <col min="5890" max="5890" width="3.7109375" style="48" customWidth="1"/>
    <col min="5891" max="5891" width="9.140625" style="48"/>
    <col min="5892" max="5892" width="3.5703125" style="48" customWidth="1"/>
    <col min="5893" max="5893" width="5.140625" style="48" customWidth="1"/>
    <col min="5894" max="5894" width="3.7109375" style="48" customWidth="1"/>
    <col min="5895" max="5895" width="10.85546875" style="48" bestFit="1" customWidth="1"/>
    <col min="5896" max="5896" width="3.5703125" style="48" customWidth="1"/>
    <col min="5897" max="5897" width="6.7109375" style="48" customWidth="1"/>
    <col min="5898" max="5898" width="3.7109375" style="48" customWidth="1"/>
    <col min="5899" max="5899" width="9.140625" style="48"/>
    <col min="5900" max="5900" width="21.140625" style="48" customWidth="1"/>
    <col min="5901" max="5901" width="10.42578125" style="48" bestFit="1" customWidth="1"/>
    <col min="5902" max="6109" width="9.140625" style="48"/>
    <col min="6110" max="6110" width="26.5703125" style="48" customWidth="1"/>
    <col min="6111" max="6111" width="10.5703125" style="48" customWidth="1"/>
    <col min="6112" max="6112" width="4.5703125" style="48" customWidth="1"/>
    <col min="6113" max="6113" width="8.140625" style="48" customWidth="1"/>
    <col min="6114" max="6114" width="3.7109375" style="48" customWidth="1"/>
    <col min="6115" max="6115" width="12" style="48" customWidth="1"/>
    <col min="6116" max="6116" width="10" style="48" bestFit="1" customWidth="1"/>
    <col min="6117" max="6118" width="8.140625" style="48" bestFit="1" customWidth="1"/>
    <col min="6119" max="6119" width="10.5703125" style="48" customWidth="1"/>
    <col min="6120" max="6120" width="3.85546875" style="48" customWidth="1"/>
    <col min="6121" max="6121" width="7.42578125" style="48" bestFit="1" customWidth="1"/>
    <col min="6122" max="6122" width="3.7109375" style="48" customWidth="1"/>
    <col min="6123" max="6123" width="9.140625" style="48"/>
    <col min="6124" max="6124" width="3.5703125" style="48" customWidth="1"/>
    <col min="6125" max="6125" width="5.140625" style="48" customWidth="1"/>
    <col min="6126" max="6126" width="3.7109375" style="48" customWidth="1"/>
    <col min="6127" max="6127" width="9.140625" style="48"/>
    <col min="6128" max="6128" width="3.5703125" style="48" customWidth="1"/>
    <col min="6129" max="6129" width="5.140625" style="48" customWidth="1"/>
    <col min="6130" max="6130" width="3.7109375" style="48" customWidth="1"/>
    <col min="6131" max="6131" width="9.140625" style="48"/>
    <col min="6132" max="6132" width="3.5703125" style="48" customWidth="1"/>
    <col min="6133" max="6133" width="5.140625" style="48" customWidth="1"/>
    <col min="6134" max="6134" width="3.7109375" style="48" customWidth="1"/>
    <col min="6135" max="6135" width="9.140625" style="48"/>
    <col min="6136" max="6136" width="3.5703125" style="48" customWidth="1"/>
    <col min="6137" max="6137" width="5.140625" style="48" customWidth="1"/>
    <col min="6138" max="6138" width="3.7109375" style="48" customWidth="1"/>
    <col min="6139" max="6139" width="9.140625" style="48"/>
    <col min="6140" max="6140" width="3.5703125" style="48" customWidth="1"/>
    <col min="6141" max="6141" width="5.140625" style="48" customWidth="1"/>
    <col min="6142" max="6142" width="3.7109375" style="48" customWidth="1"/>
    <col min="6143" max="6143" width="9.140625" style="48"/>
    <col min="6144" max="6144" width="3.5703125" style="48" customWidth="1"/>
    <col min="6145" max="6145" width="5.140625" style="48" customWidth="1"/>
    <col min="6146" max="6146" width="3.7109375" style="48" customWidth="1"/>
    <col min="6147" max="6147" width="9.140625" style="48"/>
    <col min="6148" max="6148" width="3.5703125" style="48" customWidth="1"/>
    <col min="6149" max="6149" width="5.140625" style="48" customWidth="1"/>
    <col min="6150" max="6150" width="3.7109375" style="48" customWidth="1"/>
    <col min="6151" max="6151" width="10.85546875" style="48" bestFit="1" customWidth="1"/>
    <col min="6152" max="6152" width="3.5703125" style="48" customWidth="1"/>
    <col min="6153" max="6153" width="6.7109375" style="48" customWidth="1"/>
    <col min="6154" max="6154" width="3.7109375" style="48" customWidth="1"/>
    <col min="6155" max="6155" width="9.140625" style="48"/>
    <col min="6156" max="6156" width="21.140625" style="48" customWidth="1"/>
    <col min="6157" max="6157" width="10.42578125" style="48" bestFit="1" customWidth="1"/>
    <col min="6158" max="6365" width="9.140625" style="48"/>
    <col min="6366" max="6366" width="26.5703125" style="48" customWidth="1"/>
    <col min="6367" max="6367" width="10.5703125" style="48" customWidth="1"/>
    <col min="6368" max="6368" width="4.5703125" style="48" customWidth="1"/>
    <col min="6369" max="6369" width="8.140625" style="48" customWidth="1"/>
    <col min="6370" max="6370" width="3.7109375" style="48" customWidth="1"/>
    <col min="6371" max="6371" width="12" style="48" customWidth="1"/>
    <col min="6372" max="6372" width="10" style="48" bestFit="1" customWidth="1"/>
    <col min="6373" max="6374" width="8.140625" style="48" bestFit="1" customWidth="1"/>
    <col min="6375" max="6375" width="10.5703125" style="48" customWidth="1"/>
    <col min="6376" max="6376" width="3.85546875" style="48" customWidth="1"/>
    <col min="6377" max="6377" width="7.42578125" style="48" bestFit="1" customWidth="1"/>
    <col min="6378" max="6378" width="3.7109375" style="48" customWidth="1"/>
    <col min="6379" max="6379" width="9.140625" style="48"/>
    <col min="6380" max="6380" width="3.5703125" style="48" customWidth="1"/>
    <col min="6381" max="6381" width="5.140625" style="48" customWidth="1"/>
    <col min="6382" max="6382" width="3.7109375" style="48" customWidth="1"/>
    <col min="6383" max="6383" width="9.140625" style="48"/>
    <col min="6384" max="6384" width="3.5703125" style="48" customWidth="1"/>
    <col min="6385" max="6385" width="5.140625" style="48" customWidth="1"/>
    <col min="6386" max="6386" width="3.7109375" style="48" customWidth="1"/>
    <col min="6387" max="6387" width="9.140625" style="48"/>
    <col min="6388" max="6388" width="3.5703125" style="48" customWidth="1"/>
    <col min="6389" max="6389" width="5.140625" style="48" customWidth="1"/>
    <col min="6390" max="6390" width="3.7109375" style="48" customWidth="1"/>
    <col min="6391" max="6391" width="9.140625" style="48"/>
    <col min="6392" max="6392" width="3.5703125" style="48" customWidth="1"/>
    <col min="6393" max="6393" width="5.140625" style="48" customWidth="1"/>
    <col min="6394" max="6394" width="3.7109375" style="48" customWidth="1"/>
    <col min="6395" max="6395" width="9.140625" style="48"/>
    <col min="6396" max="6396" width="3.5703125" style="48" customWidth="1"/>
    <col min="6397" max="6397" width="5.140625" style="48" customWidth="1"/>
    <col min="6398" max="6398" width="3.7109375" style="48" customWidth="1"/>
    <col min="6399" max="6399" width="9.140625" style="48"/>
    <col min="6400" max="6400" width="3.5703125" style="48" customWidth="1"/>
    <col min="6401" max="6401" width="5.140625" style="48" customWidth="1"/>
    <col min="6402" max="6402" width="3.7109375" style="48" customWidth="1"/>
    <col min="6403" max="6403" width="9.140625" style="48"/>
    <col min="6404" max="6404" width="3.5703125" style="48" customWidth="1"/>
    <col min="6405" max="6405" width="5.140625" style="48" customWidth="1"/>
    <col min="6406" max="6406" width="3.7109375" style="48" customWidth="1"/>
    <col min="6407" max="6407" width="10.85546875" style="48" bestFit="1" customWidth="1"/>
    <col min="6408" max="6408" width="3.5703125" style="48" customWidth="1"/>
    <col min="6409" max="6409" width="6.7109375" style="48" customWidth="1"/>
    <col min="6410" max="6410" width="3.7109375" style="48" customWidth="1"/>
    <col min="6411" max="6411" width="9.140625" style="48"/>
    <col min="6412" max="6412" width="21.140625" style="48" customWidth="1"/>
    <col min="6413" max="6413" width="10.42578125" style="48" bestFit="1" customWidth="1"/>
    <col min="6414" max="6621" width="9.140625" style="48"/>
    <col min="6622" max="6622" width="26.5703125" style="48" customWidth="1"/>
    <col min="6623" max="6623" width="10.5703125" style="48" customWidth="1"/>
    <col min="6624" max="6624" width="4.5703125" style="48" customWidth="1"/>
    <col min="6625" max="6625" width="8.140625" style="48" customWidth="1"/>
    <col min="6626" max="6626" width="3.7109375" style="48" customWidth="1"/>
    <col min="6627" max="6627" width="12" style="48" customWidth="1"/>
    <col min="6628" max="6628" width="10" style="48" bestFit="1" customWidth="1"/>
    <col min="6629" max="6630" width="8.140625" style="48" bestFit="1" customWidth="1"/>
    <col min="6631" max="6631" width="10.5703125" style="48" customWidth="1"/>
    <col min="6632" max="6632" width="3.85546875" style="48" customWidth="1"/>
    <col min="6633" max="6633" width="7.42578125" style="48" bestFit="1" customWidth="1"/>
    <col min="6634" max="6634" width="3.7109375" style="48" customWidth="1"/>
    <col min="6635" max="6635" width="9.140625" style="48"/>
    <col min="6636" max="6636" width="3.5703125" style="48" customWidth="1"/>
    <col min="6637" max="6637" width="5.140625" style="48" customWidth="1"/>
    <col min="6638" max="6638" width="3.7109375" style="48" customWidth="1"/>
    <col min="6639" max="6639" width="9.140625" style="48"/>
    <col min="6640" max="6640" width="3.5703125" style="48" customWidth="1"/>
    <col min="6641" max="6641" width="5.140625" style="48" customWidth="1"/>
    <col min="6642" max="6642" width="3.7109375" style="48" customWidth="1"/>
    <col min="6643" max="6643" width="9.140625" style="48"/>
    <col min="6644" max="6644" width="3.5703125" style="48" customWidth="1"/>
    <col min="6645" max="6645" width="5.140625" style="48" customWidth="1"/>
    <col min="6646" max="6646" width="3.7109375" style="48" customWidth="1"/>
    <col min="6647" max="6647" width="9.140625" style="48"/>
    <col min="6648" max="6648" width="3.5703125" style="48" customWidth="1"/>
    <col min="6649" max="6649" width="5.140625" style="48" customWidth="1"/>
    <col min="6650" max="6650" width="3.7109375" style="48" customWidth="1"/>
    <col min="6651" max="6651" width="9.140625" style="48"/>
    <col min="6652" max="6652" width="3.5703125" style="48" customWidth="1"/>
    <col min="6653" max="6653" width="5.140625" style="48" customWidth="1"/>
    <col min="6654" max="6654" width="3.7109375" style="48" customWidth="1"/>
    <col min="6655" max="6655" width="9.140625" style="48"/>
    <col min="6656" max="6656" width="3.5703125" style="48" customWidth="1"/>
    <col min="6657" max="6657" width="5.140625" style="48" customWidth="1"/>
    <col min="6658" max="6658" width="3.7109375" style="48" customWidth="1"/>
    <col min="6659" max="6659" width="9.140625" style="48"/>
    <col min="6660" max="6660" width="3.5703125" style="48" customWidth="1"/>
    <col min="6661" max="6661" width="5.140625" style="48" customWidth="1"/>
    <col min="6662" max="6662" width="3.7109375" style="48" customWidth="1"/>
    <col min="6663" max="6663" width="10.85546875" style="48" bestFit="1" customWidth="1"/>
    <col min="6664" max="6664" width="3.5703125" style="48" customWidth="1"/>
    <col min="6665" max="6665" width="6.7109375" style="48" customWidth="1"/>
    <col min="6666" max="6666" width="3.7109375" style="48" customWidth="1"/>
    <col min="6667" max="6667" width="9.140625" style="48"/>
    <col min="6668" max="6668" width="21.140625" style="48" customWidth="1"/>
    <col min="6669" max="6669" width="10.42578125" style="48" bestFit="1" customWidth="1"/>
    <col min="6670" max="6877" width="9.140625" style="48"/>
    <col min="6878" max="6878" width="26.5703125" style="48" customWidth="1"/>
    <col min="6879" max="6879" width="10.5703125" style="48" customWidth="1"/>
    <col min="6880" max="6880" width="4.5703125" style="48" customWidth="1"/>
    <col min="6881" max="6881" width="8.140625" style="48" customWidth="1"/>
    <col min="6882" max="6882" width="3.7109375" style="48" customWidth="1"/>
    <col min="6883" max="6883" width="12" style="48" customWidth="1"/>
    <col min="6884" max="6884" width="10" style="48" bestFit="1" customWidth="1"/>
    <col min="6885" max="6886" width="8.140625" style="48" bestFit="1" customWidth="1"/>
    <col min="6887" max="6887" width="10.5703125" style="48" customWidth="1"/>
    <col min="6888" max="6888" width="3.85546875" style="48" customWidth="1"/>
    <col min="6889" max="6889" width="7.42578125" style="48" bestFit="1" customWidth="1"/>
    <col min="6890" max="6890" width="3.7109375" style="48" customWidth="1"/>
    <col min="6891" max="6891" width="9.140625" style="48"/>
    <col min="6892" max="6892" width="3.5703125" style="48" customWidth="1"/>
    <col min="6893" max="6893" width="5.140625" style="48" customWidth="1"/>
    <col min="6894" max="6894" width="3.7109375" style="48" customWidth="1"/>
    <col min="6895" max="6895" width="9.140625" style="48"/>
    <col min="6896" max="6896" width="3.5703125" style="48" customWidth="1"/>
    <col min="6897" max="6897" width="5.140625" style="48" customWidth="1"/>
    <col min="6898" max="6898" width="3.7109375" style="48" customWidth="1"/>
    <col min="6899" max="6899" width="9.140625" style="48"/>
    <col min="6900" max="6900" width="3.5703125" style="48" customWidth="1"/>
    <col min="6901" max="6901" width="5.140625" style="48" customWidth="1"/>
    <col min="6902" max="6902" width="3.7109375" style="48" customWidth="1"/>
    <col min="6903" max="6903" width="9.140625" style="48"/>
    <col min="6904" max="6904" width="3.5703125" style="48" customWidth="1"/>
    <col min="6905" max="6905" width="5.140625" style="48" customWidth="1"/>
    <col min="6906" max="6906" width="3.7109375" style="48" customWidth="1"/>
    <col min="6907" max="6907" width="9.140625" style="48"/>
    <col min="6908" max="6908" width="3.5703125" style="48" customWidth="1"/>
    <col min="6909" max="6909" width="5.140625" style="48" customWidth="1"/>
    <col min="6910" max="6910" width="3.7109375" style="48" customWidth="1"/>
    <col min="6911" max="6911" width="9.140625" style="48"/>
    <col min="6912" max="6912" width="3.5703125" style="48" customWidth="1"/>
    <col min="6913" max="6913" width="5.140625" style="48" customWidth="1"/>
    <col min="6914" max="6914" width="3.7109375" style="48" customWidth="1"/>
    <col min="6915" max="6915" width="9.140625" style="48"/>
    <col min="6916" max="6916" width="3.5703125" style="48" customWidth="1"/>
    <col min="6917" max="6917" width="5.140625" style="48" customWidth="1"/>
    <col min="6918" max="6918" width="3.7109375" style="48" customWidth="1"/>
    <col min="6919" max="6919" width="10.85546875" style="48" bestFit="1" customWidth="1"/>
    <col min="6920" max="6920" width="3.5703125" style="48" customWidth="1"/>
    <col min="6921" max="6921" width="6.7109375" style="48" customWidth="1"/>
    <col min="6922" max="6922" width="3.7109375" style="48" customWidth="1"/>
    <col min="6923" max="6923" width="9.140625" style="48"/>
    <col min="6924" max="6924" width="21.140625" style="48" customWidth="1"/>
    <col min="6925" max="6925" width="10.42578125" style="48" bestFit="1" customWidth="1"/>
    <col min="6926" max="7133" width="9.140625" style="48"/>
    <col min="7134" max="7134" width="26.5703125" style="48" customWidth="1"/>
    <col min="7135" max="7135" width="10.5703125" style="48" customWidth="1"/>
    <col min="7136" max="7136" width="4.5703125" style="48" customWidth="1"/>
    <col min="7137" max="7137" width="8.140625" style="48" customWidth="1"/>
    <col min="7138" max="7138" width="3.7109375" style="48" customWidth="1"/>
    <col min="7139" max="7139" width="12" style="48" customWidth="1"/>
    <col min="7140" max="7140" width="10" style="48" bestFit="1" customWidth="1"/>
    <col min="7141" max="7142" width="8.140625" style="48" bestFit="1" customWidth="1"/>
    <col min="7143" max="7143" width="10.5703125" style="48" customWidth="1"/>
    <col min="7144" max="7144" width="3.85546875" style="48" customWidth="1"/>
    <col min="7145" max="7145" width="7.42578125" style="48" bestFit="1" customWidth="1"/>
    <col min="7146" max="7146" width="3.7109375" style="48" customWidth="1"/>
    <col min="7147" max="7147" width="9.140625" style="48"/>
    <col min="7148" max="7148" width="3.5703125" style="48" customWidth="1"/>
    <col min="7149" max="7149" width="5.140625" style="48" customWidth="1"/>
    <col min="7150" max="7150" width="3.7109375" style="48" customWidth="1"/>
    <col min="7151" max="7151" width="9.140625" style="48"/>
    <col min="7152" max="7152" width="3.5703125" style="48" customWidth="1"/>
    <col min="7153" max="7153" width="5.140625" style="48" customWidth="1"/>
    <col min="7154" max="7154" width="3.7109375" style="48" customWidth="1"/>
    <col min="7155" max="7155" width="9.140625" style="48"/>
    <col min="7156" max="7156" width="3.5703125" style="48" customWidth="1"/>
    <col min="7157" max="7157" width="5.140625" style="48" customWidth="1"/>
    <col min="7158" max="7158" width="3.7109375" style="48" customWidth="1"/>
    <col min="7159" max="7159" width="9.140625" style="48"/>
    <col min="7160" max="7160" width="3.5703125" style="48" customWidth="1"/>
    <col min="7161" max="7161" width="5.140625" style="48" customWidth="1"/>
    <col min="7162" max="7162" width="3.7109375" style="48" customWidth="1"/>
    <col min="7163" max="7163" width="9.140625" style="48"/>
    <col min="7164" max="7164" width="3.5703125" style="48" customWidth="1"/>
    <col min="7165" max="7165" width="5.140625" style="48" customWidth="1"/>
    <col min="7166" max="7166" width="3.7109375" style="48" customWidth="1"/>
    <col min="7167" max="7167" width="9.140625" style="48"/>
    <col min="7168" max="7168" width="3.5703125" style="48" customWidth="1"/>
    <col min="7169" max="7169" width="5.140625" style="48" customWidth="1"/>
    <col min="7170" max="7170" width="3.7109375" style="48" customWidth="1"/>
    <col min="7171" max="7171" width="9.140625" style="48"/>
    <col min="7172" max="7172" width="3.5703125" style="48" customWidth="1"/>
    <col min="7173" max="7173" width="5.140625" style="48" customWidth="1"/>
    <col min="7174" max="7174" width="3.7109375" style="48" customWidth="1"/>
    <col min="7175" max="7175" width="10.85546875" style="48" bestFit="1" customWidth="1"/>
    <col min="7176" max="7176" width="3.5703125" style="48" customWidth="1"/>
    <col min="7177" max="7177" width="6.7109375" style="48" customWidth="1"/>
    <col min="7178" max="7178" width="3.7109375" style="48" customWidth="1"/>
    <col min="7179" max="7179" width="9.140625" style="48"/>
    <col min="7180" max="7180" width="21.140625" style="48" customWidth="1"/>
    <col min="7181" max="7181" width="10.42578125" style="48" bestFit="1" customWidth="1"/>
    <col min="7182" max="7389" width="9.140625" style="48"/>
    <col min="7390" max="7390" width="26.5703125" style="48" customWidth="1"/>
    <col min="7391" max="7391" width="10.5703125" style="48" customWidth="1"/>
    <col min="7392" max="7392" width="4.5703125" style="48" customWidth="1"/>
    <col min="7393" max="7393" width="8.140625" style="48" customWidth="1"/>
    <col min="7394" max="7394" width="3.7109375" style="48" customWidth="1"/>
    <col min="7395" max="7395" width="12" style="48" customWidth="1"/>
    <col min="7396" max="7396" width="10" style="48" bestFit="1" customWidth="1"/>
    <col min="7397" max="7398" width="8.140625" style="48" bestFit="1" customWidth="1"/>
    <col min="7399" max="7399" width="10.5703125" style="48" customWidth="1"/>
    <col min="7400" max="7400" width="3.85546875" style="48" customWidth="1"/>
    <col min="7401" max="7401" width="7.42578125" style="48" bestFit="1" customWidth="1"/>
    <col min="7402" max="7402" width="3.7109375" style="48" customWidth="1"/>
    <col min="7403" max="7403" width="9.140625" style="48"/>
    <col min="7404" max="7404" width="3.5703125" style="48" customWidth="1"/>
    <col min="7405" max="7405" width="5.140625" style="48" customWidth="1"/>
    <col min="7406" max="7406" width="3.7109375" style="48" customWidth="1"/>
    <col min="7407" max="7407" width="9.140625" style="48"/>
    <col min="7408" max="7408" width="3.5703125" style="48" customWidth="1"/>
    <col min="7409" max="7409" width="5.140625" style="48" customWidth="1"/>
    <col min="7410" max="7410" width="3.7109375" style="48" customWidth="1"/>
    <col min="7411" max="7411" width="9.140625" style="48"/>
    <col min="7412" max="7412" width="3.5703125" style="48" customWidth="1"/>
    <col min="7413" max="7413" width="5.140625" style="48" customWidth="1"/>
    <col min="7414" max="7414" width="3.7109375" style="48" customWidth="1"/>
    <col min="7415" max="7415" width="9.140625" style="48"/>
    <col min="7416" max="7416" width="3.5703125" style="48" customWidth="1"/>
    <col min="7417" max="7417" width="5.140625" style="48" customWidth="1"/>
    <col min="7418" max="7418" width="3.7109375" style="48" customWidth="1"/>
    <col min="7419" max="7419" width="9.140625" style="48"/>
    <col min="7420" max="7420" width="3.5703125" style="48" customWidth="1"/>
    <col min="7421" max="7421" width="5.140625" style="48" customWidth="1"/>
    <col min="7422" max="7422" width="3.7109375" style="48" customWidth="1"/>
    <col min="7423" max="7423" width="9.140625" style="48"/>
    <col min="7424" max="7424" width="3.5703125" style="48" customWidth="1"/>
    <col min="7425" max="7425" width="5.140625" style="48" customWidth="1"/>
    <col min="7426" max="7426" width="3.7109375" style="48" customWidth="1"/>
    <col min="7427" max="7427" width="9.140625" style="48"/>
    <col min="7428" max="7428" width="3.5703125" style="48" customWidth="1"/>
    <col min="7429" max="7429" width="5.140625" style="48" customWidth="1"/>
    <col min="7430" max="7430" width="3.7109375" style="48" customWidth="1"/>
    <col min="7431" max="7431" width="10.85546875" style="48" bestFit="1" customWidth="1"/>
    <col min="7432" max="7432" width="3.5703125" style="48" customWidth="1"/>
    <col min="7433" max="7433" width="6.7109375" style="48" customWidth="1"/>
    <col min="7434" max="7434" width="3.7109375" style="48" customWidth="1"/>
    <col min="7435" max="7435" width="9.140625" style="48"/>
    <col min="7436" max="7436" width="21.140625" style="48" customWidth="1"/>
    <col min="7437" max="7437" width="10.42578125" style="48" bestFit="1" customWidth="1"/>
    <col min="7438" max="7645" width="9.140625" style="48"/>
    <col min="7646" max="7646" width="26.5703125" style="48" customWidth="1"/>
    <col min="7647" max="7647" width="10.5703125" style="48" customWidth="1"/>
    <col min="7648" max="7648" width="4.5703125" style="48" customWidth="1"/>
    <col min="7649" max="7649" width="8.140625" style="48" customWidth="1"/>
    <col min="7650" max="7650" width="3.7109375" style="48" customWidth="1"/>
    <col min="7651" max="7651" width="12" style="48" customWidth="1"/>
    <col min="7652" max="7652" width="10" style="48" bestFit="1" customWidth="1"/>
    <col min="7653" max="7654" width="8.140625" style="48" bestFit="1" customWidth="1"/>
    <col min="7655" max="7655" width="10.5703125" style="48" customWidth="1"/>
    <col min="7656" max="7656" width="3.85546875" style="48" customWidth="1"/>
    <col min="7657" max="7657" width="7.42578125" style="48" bestFit="1" customWidth="1"/>
    <col min="7658" max="7658" width="3.7109375" style="48" customWidth="1"/>
    <col min="7659" max="7659" width="9.140625" style="48"/>
    <col min="7660" max="7660" width="3.5703125" style="48" customWidth="1"/>
    <col min="7661" max="7661" width="5.140625" style="48" customWidth="1"/>
    <col min="7662" max="7662" width="3.7109375" style="48" customWidth="1"/>
    <col min="7663" max="7663" width="9.140625" style="48"/>
    <col min="7664" max="7664" width="3.5703125" style="48" customWidth="1"/>
    <col min="7665" max="7665" width="5.140625" style="48" customWidth="1"/>
    <col min="7666" max="7666" width="3.7109375" style="48" customWidth="1"/>
    <col min="7667" max="7667" width="9.140625" style="48"/>
    <col min="7668" max="7668" width="3.5703125" style="48" customWidth="1"/>
    <col min="7669" max="7669" width="5.140625" style="48" customWidth="1"/>
    <col min="7670" max="7670" width="3.7109375" style="48" customWidth="1"/>
    <col min="7671" max="7671" width="9.140625" style="48"/>
    <col min="7672" max="7672" width="3.5703125" style="48" customWidth="1"/>
    <col min="7673" max="7673" width="5.140625" style="48" customWidth="1"/>
    <col min="7674" max="7674" width="3.7109375" style="48" customWidth="1"/>
    <col min="7675" max="7675" width="9.140625" style="48"/>
    <col min="7676" max="7676" width="3.5703125" style="48" customWidth="1"/>
    <col min="7677" max="7677" width="5.140625" style="48" customWidth="1"/>
    <col min="7678" max="7678" width="3.7109375" style="48" customWidth="1"/>
    <col min="7679" max="7679" width="9.140625" style="48"/>
    <col min="7680" max="7680" width="3.5703125" style="48" customWidth="1"/>
    <col min="7681" max="7681" width="5.140625" style="48" customWidth="1"/>
    <col min="7682" max="7682" width="3.7109375" style="48" customWidth="1"/>
    <col min="7683" max="7683" width="9.140625" style="48"/>
    <col min="7684" max="7684" width="3.5703125" style="48" customWidth="1"/>
    <col min="7685" max="7685" width="5.140625" style="48" customWidth="1"/>
    <col min="7686" max="7686" width="3.7109375" style="48" customWidth="1"/>
    <col min="7687" max="7687" width="10.85546875" style="48" bestFit="1" customWidth="1"/>
    <col min="7688" max="7688" width="3.5703125" style="48" customWidth="1"/>
    <col min="7689" max="7689" width="6.7109375" style="48" customWidth="1"/>
    <col min="7690" max="7690" width="3.7109375" style="48" customWidth="1"/>
    <col min="7691" max="7691" width="9.140625" style="48"/>
    <col min="7692" max="7692" width="21.140625" style="48" customWidth="1"/>
    <col min="7693" max="7693" width="10.42578125" style="48" bestFit="1" customWidth="1"/>
    <col min="7694" max="7901" width="9.140625" style="48"/>
    <col min="7902" max="7902" width="26.5703125" style="48" customWidth="1"/>
    <col min="7903" max="7903" width="10.5703125" style="48" customWidth="1"/>
    <col min="7904" max="7904" width="4.5703125" style="48" customWidth="1"/>
    <col min="7905" max="7905" width="8.140625" style="48" customWidth="1"/>
    <col min="7906" max="7906" width="3.7109375" style="48" customWidth="1"/>
    <col min="7907" max="7907" width="12" style="48" customWidth="1"/>
    <col min="7908" max="7908" width="10" style="48" bestFit="1" customWidth="1"/>
    <col min="7909" max="7910" width="8.140625" style="48" bestFit="1" customWidth="1"/>
    <col min="7911" max="7911" width="10.5703125" style="48" customWidth="1"/>
    <col min="7912" max="7912" width="3.85546875" style="48" customWidth="1"/>
    <col min="7913" max="7913" width="7.42578125" style="48" bestFit="1" customWidth="1"/>
    <col min="7914" max="7914" width="3.7109375" style="48" customWidth="1"/>
    <col min="7915" max="7915" width="9.140625" style="48"/>
    <col min="7916" max="7916" width="3.5703125" style="48" customWidth="1"/>
    <col min="7917" max="7917" width="5.140625" style="48" customWidth="1"/>
    <col min="7918" max="7918" width="3.7109375" style="48" customWidth="1"/>
    <col min="7919" max="7919" width="9.140625" style="48"/>
    <col min="7920" max="7920" width="3.5703125" style="48" customWidth="1"/>
    <col min="7921" max="7921" width="5.140625" style="48" customWidth="1"/>
    <col min="7922" max="7922" width="3.7109375" style="48" customWidth="1"/>
    <col min="7923" max="7923" width="9.140625" style="48"/>
    <col min="7924" max="7924" width="3.5703125" style="48" customWidth="1"/>
    <col min="7925" max="7925" width="5.140625" style="48" customWidth="1"/>
    <col min="7926" max="7926" width="3.7109375" style="48" customWidth="1"/>
    <col min="7927" max="7927" width="9.140625" style="48"/>
    <col min="7928" max="7928" width="3.5703125" style="48" customWidth="1"/>
    <col min="7929" max="7929" width="5.140625" style="48" customWidth="1"/>
    <col min="7930" max="7930" width="3.7109375" style="48" customWidth="1"/>
    <col min="7931" max="7931" width="9.140625" style="48"/>
    <col min="7932" max="7932" width="3.5703125" style="48" customWidth="1"/>
    <col min="7933" max="7933" width="5.140625" style="48" customWidth="1"/>
    <col min="7934" max="7934" width="3.7109375" style="48" customWidth="1"/>
    <col min="7935" max="7935" width="9.140625" style="48"/>
    <col min="7936" max="7936" width="3.5703125" style="48" customWidth="1"/>
    <col min="7937" max="7937" width="5.140625" style="48" customWidth="1"/>
    <col min="7938" max="7938" width="3.7109375" style="48" customWidth="1"/>
    <col min="7939" max="7939" width="9.140625" style="48"/>
    <col min="7940" max="7940" width="3.5703125" style="48" customWidth="1"/>
    <col min="7941" max="7941" width="5.140625" style="48" customWidth="1"/>
    <col min="7942" max="7942" width="3.7109375" style="48" customWidth="1"/>
    <col min="7943" max="7943" width="10.85546875" style="48" bestFit="1" customWidth="1"/>
    <col min="7944" max="7944" width="3.5703125" style="48" customWidth="1"/>
    <col min="7945" max="7945" width="6.7109375" style="48" customWidth="1"/>
    <col min="7946" max="7946" width="3.7109375" style="48" customWidth="1"/>
    <col min="7947" max="7947" width="9.140625" style="48"/>
    <col min="7948" max="7948" width="21.140625" style="48" customWidth="1"/>
    <col min="7949" max="7949" width="10.42578125" style="48" bestFit="1" customWidth="1"/>
    <col min="7950" max="8157" width="9.140625" style="48"/>
    <col min="8158" max="8158" width="26.5703125" style="48" customWidth="1"/>
    <col min="8159" max="8159" width="10.5703125" style="48" customWidth="1"/>
    <col min="8160" max="8160" width="4.5703125" style="48" customWidth="1"/>
    <col min="8161" max="8161" width="8.140625" style="48" customWidth="1"/>
    <col min="8162" max="8162" width="3.7109375" style="48" customWidth="1"/>
    <col min="8163" max="8163" width="12" style="48" customWidth="1"/>
    <col min="8164" max="8164" width="10" style="48" bestFit="1" customWidth="1"/>
    <col min="8165" max="8166" width="8.140625" style="48" bestFit="1" customWidth="1"/>
    <col min="8167" max="8167" width="10.5703125" style="48" customWidth="1"/>
    <col min="8168" max="8168" width="3.85546875" style="48" customWidth="1"/>
    <col min="8169" max="8169" width="7.42578125" style="48" bestFit="1" customWidth="1"/>
    <col min="8170" max="8170" width="3.7109375" style="48" customWidth="1"/>
    <col min="8171" max="8171" width="9.140625" style="48"/>
    <col min="8172" max="8172" width="3.5703125" style="48" customWidth="1"/>
    <col min="8173" max="8173" width="5.140625" style="48" customWidth="1"/>
    <col min="8174" max="8174" width="3.7109375" style="48" customWidth="1"/>
    <col min="8175" max="8175" width="9.140625" style="48"/>
    <col min="8176" max="8176" width="3.5703125" style="48" customWidth="1"/>
    <col min="8177" max="8177" width="5.140625" style="48" customWidth="1"/>
    <col min="8178" max="8178" width="3.7109375" style="48" customWidth="1"/>
    <col min="8179" max="8179" width="9.140625" style="48"/>
    <col min="8180" max="8180" width="3.5703125" style="48" customWidth="1"/>
    <col min="8181" max="8181" width="5.140625" style="48" customWidth="1"/>
    <col min="8182" max="8182" width="3.7109375" style="48" customWidth="1"/>
    <col min="8183" max="8183" width="9.140625" style="48"/>
    <col min="8184" max="8184" width="3.5703125" style="48" customWidth="1"/>
    <col min="8185" max="8185" width="5.140625" style="48" customWidth="1"/>
    <col min="8186" max="8186" width="3.7109375" style="48" customWidth="1"/>
    <col min="8187" max="8187" width="9.140625" style="48"/>
    <col min="8188" max="8188" width="3.5703125" style="48" customWidth="1"/>
    <col min="8189" max="8189" width="5.140625" style="48" customWidth="1"/>
    <col min="8190" max="8190" width="3.7109375" style="48" customWidth="1"/>
    <col min="8191" max="8191" width="9.140625" style="48"/>
    <col min="8192" max="8192" width="3.5703125" style="48" customWidth="1"/>
    <col min="8193" max="8193" width="5.140625" style="48" customWidth="1"/>
    <col min="8194" max="8194" width="3.7109375" style="48" customWidth="1"/>
    <col min="8195" max="8195" width="9.140625" style="48"/>
    <col min="8196" max="8196" width="3.5703125" style="48" customWidth="1"/>
    <col min="8197" max="8197" width="5.140625" style="48" customWidth="1"/>
    <col min="8198" max="8198" width="3.7109375" style="48" customWidth="1"/>
    <col min="8199" max="8199" width="10.85546875" style="48" bestFit="1" customWidth="1"/>
    <col min="8200" max="8200" width="3.5703125" style="48" customWidth="1"/>
    <col min="8201" max="8201" width="6.7109375" style="48" customWidth="1"/>
    <col min="8202" max="8202" width="3.7109375" style="48" customWidth="1"/>
    <col min="8203" max="8203" width="9.140625" style="48"/>
    <col min="8204" max="8204" width="21.140625" style="48" customWidth="1"/>
    <col min="8205" max="8205" width="10.42578125" style="48" bestFit="1" customWidth="1"/>
    <col min="8206" max="8413" width="9.140625" style="48"/>
    <col min="8414" max="8414" width="26.5703125" style="48" customWidth="1"/>
    <col min="8415" max="8415" width="10.5703125" style="48" customWidth="1"/>
    <col min="8416" max="8416" width="4.5703125" style="48" customWidth="1"/>
    <col min="8417" max="8417" width="8.140625" style="48" customWidth="1"/>
    <col min="8418" max="8418" width="3.7109375" style="48" customWidth="1"/>
    <col min="8419" max="8419" width="12" style="48" customWidth="1"/>
    <col min="8420" max="8420" width="10" style="48" bestFit="1" customWidth="1"/>
    <col min="8421" max="8422" width="8.140625" style="48" bestFit="1" customWidth="1"/>
    <col min="8423" max="8423" width="10.5703125" style="48" customWidth="1"/>
    <col min="8424" max="8424" width="3.85546875" style="48" customWidth="1"/>
    <col min="8425" max="8425" width="7.42578125" style="48" bestFit="1" customWidth="1"/>
    <col min="8426" max="8426" width="3.7109375" style="48" customWidth="1"/>
    <col min="8427" max="8427" width="9.140625" style="48"/>
    <col min="8428" max="8428" width="3.5703125" style="48" customWidth="1"/>
    <col min="8429" max="8429" width="5.140625" style="48" customWidth="1"/>
    <col min="8430" max="8430" width="3.7109375" style="48" customWidth="1"/>
    <col min="8431" max="8431" width="9.140625" style="48"/>
    <col min="8432" max="8432" width="3.5703125" style="48" customWidth="1"/>
    <col min="8433" max="8433" width="5.140625" style="48" customWidth="1"/>
    <col min="8434" max="8434" width="3.7109375" style="48" customWidth="1"/>
    <col min="8435" max="8435" width="9.140625" style="48"/>
    <col min="8436" max="8436" width="3.5703125" style="48" customWidth="1"/>
    <col min="8437" max="8437" width="5.140625" style="48" customWidth="1"/>
    <col min="8438" max="8438" width="3.7109375" style="48" customWidth="1"/>
    <col min="8439" max="8439" width="9.140625" style="48"/>
    <col min="8440" max="8440" width="3.5703125" style="48" customWidth="1"/>
    <col min="8441" max="8441" width="5.140625" style="48" customWidth="1"/>
    <col min="8442" max="8442" width="3.7109375" style="48" customWidth="1"/>
    <col min="8443" max="8443" width="9.140625" style="48"/>
    <col min="8444" max="8444" width="3.5703125" style="48" customWidth="1"/>
    <col min="8445" max="8445" width="5.140625" style="48" customWidth="1"/>
    <col min="8446" max="8446" width="3.7109375" style="48" customWidth="1"/>
    <col min="8447" max="8447" width="9.140625" style="48"/>
    <col min="8448" max="8448" width="3.5703125" style="48" customWidth="1"/>
    <col min="8449" max="8449" width="5.140625" style="48" customWidth="1"/>
    <col min="8450" max="8450" width="3.7109375" style="48" customWidth="1"/>
    <col min="8451" max="8451" width="9.140625" style="48"/>
    <col min="8452" max="8452" width="3.5703125" style="48" customWidth="1"/>
    <col min="8453" max="8453" width="5.140625" style="48" customWidth="1"/>
    <col min="8454" max="8454" width="3.7109375" style="48" customWidth="1"/>
    <col min="8455" max="8455" width="10.85546875" style="48" bestFit="1" customWidth="1"/>
    <col min="8456" max="8456" width="3.5703125" style="48" customWidth="1"/>
    <col min="8457" max="8457" width="6.7109375" style="48" customWidth="1"/>
    <col min="8458" max="8458" width="3.7109375" style="48" customWidth="1"/>
    <col min="8459" max="8459" width="9.140625" style="48"/>
    <col min="8460" max="8460" width="21.140625" style="48" customWidth="1"/>
    <col min="8461" max="8461" width="10.42578125" style="48" bestFit="1" customWidth="1"/>
    <col min="8462" max="8669" width="9.140625" style="48"/>
    <col min="8670" max="8670" width="26.5703125" style="48" customWidth="1"/>
    <col min="8671" max="8671" width="10.5703125" style="48" customWidth="1"/>
    <col min="8672" max="8672" width="4.5703125" style="48" customWidth="1"/>
    <col min="8673" max="8673" width="8.140625" style="48" customWidth="1"/>
    <col min="8674" max="8674" width="3.7109375" style="48" customWidth="1"/>
    <col min="8675" max="8675" width="12" style="48" customWidth="1"/>
    <col min="8676" max="8676" width="10" style="48" bestFit="1" customWidth="1"/>
    <col min="8677" max="8678" width="8.140625" style="48" bestFit="1" customWidth="1"/>
    <col min="8679" max="8679" width="10.5703125" style="48" customWidth="1"/>
    <col min="8680" max="8680" width="3.85546875" style="48" customWidth="1"/>
    <col min="8681" max="8681" width="7.42578125" style="48" bestFit="1" customWidth="1"/>
    <col min="8682" max="8682" width="3.7109375" style="48" customWidth="1"/>
    <col min="8683" max="8683" width="9.140625" style="48"/>
    <col min="8684" max="8684" width="3.5703125" style="48" customWidth="1"/>
    <col min="8685" max="8685" width="5.140625" style="48" customWidth="1"/>
    <col min="8686" max="8686" width="3.7109375" style="48" customWidth="1"/>
    <col min="8687" max="8687" width="9.140625" style="48"/>
    <col min="8688" max="8688" width="3.5703125" style="48" customWidth="1"/>
    <col min="8689" max="8689" width="5.140625" style="48" customWidth="1"/>
    <col min="8690" max="8690" width="3.7109375" style="48" customWidth="1"/>
    <col min="8691" max="8691" width="9.140625" style="48"/>
    <col min="8692" max="8692" width="3.5703125" style="48" customWidth="1"/>
    <col min="8693" max="8693" width="5.140625" style="48" customWidth="1"/>
    <col min="8694" max="8694" width="3.7109375" style="48" customWidth="1"/>
    <col min="8695" max="8695" width="9.140625" style="48"/>
    <col min="8696" max="8696" width="3.5703125" style="48" customWidth="1"/>
    <col min="8697" max="8697" width="5.140625" style="48" customWidth="1"/>
    <col min="8698" max="8698" width="3.7109375" style="48" customWidth="1"/>
    <col min="8699" max="8699" width="9.140625" style="48"/>
    <col min="8700" max="8700" width="3.5703125" style="48" customWidth="1"/>
    <col min="8701" max="8701" width="5.140625" style="48" customWidth="1"/>
    <col min="8702" max="8702" width="3.7109375" style="48" customWidth="1"/>
    <col min="8703" max="8703" width="9.140625" style="48"/>
    <col min="8704" max="8704" width="3.5703125" style="48" customWidth="1"/>
    <col min="8705" max="8705" width="5.140625" style="48" customWidth="1"/>
    <col min="8706" max="8706" width="3.7109375" style="48" customWidth="1"/>
    <col min="8707" max="8707" width="9.140625" style="48"/>
    <col min="8708" max="8708" width="3.5703125" style="48" customWidth="1"/>
    <col min="8709" max="8709" width="5.140625" style="48" customWidth="1"/>
    <col min="8710" max="8710" width="3.7109375" style="48" customWidth="1"/>
    <col min="8711" max="8711" width="10.85546875" style="48" bestFit="1" customWidth="1"/>
    <col min="8712" max="8712" width="3.5703125" style="48" customWidth="1"/>
    <col min="8713" max="8713" width="6.7109375" style="48" customWidth="1"/>
    <col min="8714" max="8714" width="3.7109375" style="48" customWidth="1"/>
    <col min="8715" max="8715" width="9.140625" style="48"/>
    <col min="8716" max="8716" width="21.140625" style="48" customWidth="1"/>
    <col min="8717" max="8717" width="10.42578125" style="48" bestFit="1" customWidth="1"/>
    <col min="8718" max="8925" width="9.140625" style="48"/>
    <col min="8926" max="8926" width="26.5703125" style="48" customWidth="1"/>
    <col min="8927" max="8927" width="10.5703125" style="48" customWidth="1"/>
    <col min="8928" max="8928" width="4.5703125" style="48" customWidth="1"/>
    <col min="8929" max="8929" width="8.140625" style="48" customWidth="1"/>
    <col min="8930" max="8930" width="3.7109375" style="48" customWidth="1"/>
    <col min="8931" max="8931" width="12" style="48" customWidth="1"/>
    <col min="8932" max="8932" width="10" style="48" bestFit="1" customWidth="1"/>
    <col min="8933" max="8934" width="8.140625" style="48" bestFit="1" customWidth="1"/>
    <col min="8935" max="8935" width="10.5703125" style="48" customWidth="1"/>
    <col min="8936" max="8936" width="3.85546875" style="48" customWidth="1"/>
    <col min="8937" max="8937" width="7.42578125" style="48" bestFit="1" customWidth="1"/>
    <col min="8938" max="8938" width="3.7109375" style="48" customWidth="1"/>
    <col min="8939" max="8939" width="9.140625" style="48"/>
    <col min="8940" max="8940" width="3.5703125" style="48" customWidth="1"/>
    <col min="8941" max="8941" width="5.140625" style="48" customWidth="1"/>
    <col min="8942" max="8942" width="3.7109375" style="48" customWidth="1"/>
    <col min="8943" max="8943" width="9.140625" style="48"/>
    <col min="8944" max="8944" width="3.5703125" style="48" customWidth="1"/>
    <col min="8945" max="8945" width="5.140625" style="48" customWidth="1"/>
    <col min="8946" max="8946" width="3.7109375" style="48" customWidth="1"/>
    <col min="8947" max="8947" width="9.140625" style="48"/>
    <col min="8948" max="8948" width="3.5703125" style="48" customWidth="1"/>
    <col min="8949" max="8949" width="5.140625" style="48" customWidth="1"/>
    <col min="8950" max="8950" width="3.7109375" style="48" customWidth="1"/>
    <col min="8951" max="8951" width="9.140625" style="48"/>
    <col min="8952" max="8952" width="3.5703125" style="48" customWidth="1"/>
    <col min="8953" max="8953" width="5.140625" style="48" customWidth="1"/>
    <col min="8954" max="8954" width="3.7109375" style="48" customWidth="1"/>
    <col min="8955" max="8955" width="9.140625" style="48"/>
    <col min="8956" max="8956" width="3.5703125" style="48" customWidth="1"/>
    <col min="8957" max="8957" width="5.140625" style="48" customWidth="1"/>
    <col min="8958" max="8958" width="3.7109375" style="48" customWidth="1"/>
    <col min="8959" max="8959" width="9.140625" style="48"/>
    <col min="8960" max="8960" width="3.5703125" style="48" customWidth="1"/>
    <col min="8961" max="8961" width="5.140625" style="48" customWidth="1"/>
    <col min="8962" max="8962" width="3.7109375" style="48" customWidth="1"/>
    <col min="8963" max="8963" width="9.140625" style="48"/>
    <col min="8964" max="8964" width="3.5703125" style="48" customWidth="1"/>
    <col min="8965" max="8965" width="5.140625" style="48" customWidth="1"/>
    <col min="8966" max="8966" width="3.7109375" style="48" customWidth="1"/>
    <col min="8967" max="8967" width="10.85546875" style="48" bestFit="1" customWidth="1"/>
    <col min="8968" max="8968" width="3.5703125" style="48" customWidth="1"/>
    <col min="8969" max="8969" width="6.7109375" style="48" customWidth="1"/>
    <col min="8970" max="8970" width="3.7109375" style="48" customWidth="1"/>
    <col min="8971" max="8971" width="9.140625" style="48"/>
    <col min="8972" max="8972" width="21.140625" style="48" customWidth="1"/>
    <col min="8973" max="8973" width="10.42578125" style="48" bestFit="1" customWidth="1"/>
    <col min="8974" max="9181" width="9.140625" style="48"/>
    <col min="9182" max="9182" width="26.5703125" style="48" customWidth="1"/>
    <col min="9183" max="9183" width="10.5703125" style="48" customWidth="1"/>
    <col min="9184" max="9184" width="4.5703125" style="48" customWidth="1"/>
    <col min="9185" max="9185" width="8.140625" style="48" customWidth="1"/>
    <col min="9186" max="9186" width="3.7109375" style="48" customWidth="1"/>
    <col min="9187" max="9187" width="12" style="48" customWidth="1"/>
    <col min="9188" max="9188" width="10" style="48" bestFit="1" customWidth="1"/>
    <col min="9189" max="9190" width="8.140625" style="48" bestFit="1" customWidth="1"/>
    <col min="9191" max="9191" width="10.5703125" style="48" customWidth="1"/>
    <col min="9192" max="9192" width="3.85546875" style="48" customWidth="1"/>
    <col min="9193" max="9193" width="7.42578125" style="48" bestFit="1" customWidth="1"/>
    <col min="9194" max="9194" width="3.7109375" style="48" customWidth="1"/>
    <col min="9195" max="9195" width="9.140625" style="48"/>
    <col min="9196" max="9196" width="3.5703125" style="48" customWidth="1"/>
    <col min="9197" max="9197" width="5.140625" style="48" customWidth="1"/>
    <col min="9198" max="9198" width="3.7109375" style="48" customWidth="1"/>
    <col min="9199" max="9199" width="9.140625" style="48"/>
    <col min="9200" max="9200" width="3.5703125" style="48" customWidth="1"/>
    <col min="9201" max="9201" width="5.140625" style="48" customWidth="1"/>
    <col min="9202" max="9202" width="3.7109375" style="48" customWidth="1"/>
    <col min="9203" max="9203" width="9.140625" style="48"/>
    <col min="9204" max="9204" width="3.5703125" style="48" customWidth="1"/>
    <col min="9205" max="9205" width="5.140625" style="48" customWidth="1"/>
    <col min="9206" max="9206" width="3.7109375" style="48" customWidth="1"/>
    <col min="9207" max="9207" width="9.140625" style="48"/>
    <col min="9208" max="9208" width="3.5703125" style="48" customWidth="1"/>
    <col min="9209" max="9209" width="5.140625" style="48" customWidth="1"/>
    <col min="9210" max="9210" width="3.7109375" style="48" customWidth="1"/>
    <col min="9211" max="9211" width="9.140625" style="48"/>
    <col min="9212" max="9212" width="3.5703125" style="48" customWidth="1"/>
    <col min="9213" max="9213" width="5.140625" style="48" customWidth="1"/>
    <col min="9214" max="9214" width="3.7109375" style="48" customWidth="1"/>
    <col min="9215" max="9215" width="9.140625" style="48"/>
    <col min="9216" max="9216" width="3.5703125" style="48" customWidth="1"/>
    <col min="9217" max="9217" width="5.140625" style="48" customWidth="1"/>
    <col min="9218" max="9218" width="3.7109375" style="48" customWidth="1"/>
    <col min="9219" max="9219" width="9.140625" style="48"/>
    <col min="9220" max="9220" width="3.5703125" style="48" customWidth="1"/>
    <col min="9221" max="9221" width="5.140625" style="48" customWidth="1"/>
    <col min="9222" max="9222" width="3.7109375" style="48" customWidth="1"/>
    <col min="9223" max="9223" width="10.85546875" style="48" bestFit="1" customWidth="1"/>
    <col min="9224" max="9224" width="3.5703125" style="48" customWidth="1"/>
    <col min="9225" max="9225" width="6.7109375" style="48" customWidth="1"/>
    <col min="9226" max="9226" width="3.7109375" style="48" customWidth="1"/>
    <col min="9227" max="9227" width="9.140625" style="48"/>
    <col min="9228" max="9228" width="21.140625" style="48" customWidth="1"/>
    <col min="9229" max="9229" width="10.42578125" style="48" bestFit="1" customWidth="1"/>
    <col min="9230" max="9437" width="9.140625" style="48"/>
    <col min="9438" max="9438" width="26.5703125" style="48" customWidth="1"/>
    <col min="9439" max="9439" width="10.5703125" style="48" customWidth="1"/>
    <col min="9440" max="9440" width="4.5703125" style="48" customWidth="1"/>
    <col min="9441" max="9441" width="8.140625" style="48" customWidth="1"/>
    <col min="9442" max="9442" width="3.7109375" style="48" customWidth="1"/>
    <col min="9443" max="9443" width="12" style="48" customWidth="1"/>
    <col min="9444" max="9444" width="10" style="48" bestFit="1" customWidth="1"/>
    <col min="9445" max="9446" width="8.140625" style="48" bestFit="1" customWidth="1"/>
    <col min="9447" max="9447" width="10.5703125" style="48" customWidth="1"/>
    <col min="9448" max="9448" width="3.85546875" style="48" customWidth="1"/>
    <col min="9449" max="9449" width="7.42578125" style="48" bestFit="1" customWidth="1"/>
    <col min="9450" max="9450" width="3.7109375" style="48" customWidth="1"/>
    <col min="9451" max="9451" width="9.140625" style="48"/>
    <col min="9452" max="9452" width="3.5703125" style="48" customWidth="1"/>
    <col min="9453" max="9453" width="5.140625" style="48" customWidth="1"/>
    <col min="9454" max="9454" width="3.7109375" style="48" customWidth="1"/>
    <col min="9455" max="9455" width="9.140625" style="48"/>
    <col min="9456" max="9456" width="3.5703125" style="48" customWidth="1"/>
    <col min="9457" max="9457" width="5.140625" style="48" customWidth="1"/>
    <col min="9458" max="9458" width="3.7109375" style="48" customWidth="1"/>
    <col min="9459" max="9459" width="9.140625" style="48"/>
    <col min="9460" max="9460" width="3.5703125" style="48" customWidth="1"/>
    <col min="9461" max="9461" width="5.140625" style="48" customWidth="1"/>
    <col min="9462" max="9462" width="3.7109375" style="48" customWidth="1"/>
    <col min="9463" max="9463" width="9.140625" style="48"/>
    <col min="9464" max="9464" width="3.5703125" style="48" customWidth="1"/>
    <col min="9465" max="9465" width="5.140625" style="48" customWidth="1"/>
    <col min="9466" max="9466" width="3.7109375" style="48" customWidth="1"/>
    <col min="9467" max="9467" width="9.140625" style="48"/>
    <col min="9468" max="9468" width="3.5703125" style="48" customWidth="1"/>
    <col min="9469" max="9469" width="5.140625" style="48" customWidth="1"/>
    <col min="9470" max="9470" width="3.7109375" style="48" customWidth="1"/>
    <col min="9471" max="9471" width="9.140625" style="48"/>
    <col min="9472" max="9472" width="3.5703125" style="48" customWidth="1"/>
    <col min="9473" max="9473" width="5.140625" style="48" customWidth="1"/>
    <col min="9474" max="9474" width="3.7109375" style="48" customWidth="1"/>
    <col min="9475" max="9475" width="9.140625" style="48"/>
    <col min="9476" max="9476" width="3.5703125" style="48" customWidth="1"/>
    <col min="9477" max="9477" width="5.140625" style="48" customWidth="1"/>
    <col min="9478" max="9478" width="3.7109375" style="48" customWidth="1"/>
    <col min="9479" max="9479" width="10.85546875" style="48" bestFit="1" customWidth="1"/>
    <col min="9480" max="9480" width="3.5703125" style="48" customWidth="1"/>
    <col min="9481" max="9481" width="6.7109375" style="48" customWidth="1"/>
    <col min="9482" max="9482" width="3.7109375" style="48" customWidth="1"/>
    <col min="9483" max="9483" width="9.140625" style="48"/>
    <col min="9484" max="9484" width="21.140625" style="48" customWidth="1"/>
    <col min="9485" max="9485" width="10.42578125" style="48" bestFit="1" customWidth="1"/>
    <col min="9486" max="9693" width="9.140625" style="48"/>
    <col min="9694" max="9694" width="26.5703125" style="48" customWidth="1"/>
    <col min="9695" max="9695" width="10.5703125" style="48" customWidth="1"/>
    <col min="9696" max="9696" width="4.5703125" style="48" customWidth="1"/>
    <col min="9697" max="9697" width="8.140625" style="48" customWidth="1"/>
    <col min="9698" max="9698" width="3.7109375" style="48" customWidth="1"/>
    <col min="9699" max="9699" width="12" style="48" customWidth="1"/>
    <col min="9700" max="9700" width="10" style="48" bestFit="1" customWidth="1"/>
    <col min="9701" max="9702" width="8.140625" style="48" bestFit="1" customWidth="1"/>
    <col min="9703" max="9703" width="10.5703125" style="48" customWidth="1"/>
    <col min="9704" max="9704" width="3.85546875" style="48" customWidth="1"/>
    <col min="9705" max="9705" width="7.42578125" style="48" bestFit="1" customWidth="1"/>
    <col min="9706" max="9706" width="3.7109375" style="48" customWidth="1"/>
    <col min="9707" max="9707" width="9.140625" style="48"/>
    <col min="9708" max="9708" width="3.5703125" style="48" customWidth="1"/>
    <col min="9709" max="9709" width="5.140625" style="48" customWidth="1"/>
    <col min="9710" max="9710" width="3.7109375" style="48" customWidth="1"/>
    <col min="9711" max="9711" width="9.140625" style="48"/>
    <col min="9712" max="9712" width="3.5703125" style="48" customWidth="1"/>
    <col min="9713" max="9713" width="5.140625" style="48" customWidth="1"/>
    <col min="9714" max="9714" width="3.7109375" style="48" customWidth="1"/>
    <col min="9715" max="9715" width="9.140625" style="48"/>
    <col min="9716" max="9716" width="3.5703125" style="48" customWidth="1"/>
    <col min="9717" max="9717" width="5.140625" style="48" customWidth="1"/>
    <col min="9718" max="9718" width="3.7109375" style="48" customWidth="1"/>
    <col min="9719" max="9719" width="9.140625" style="48"/>
    <col min="9720" max="9720" width="3.5703125" style="48" customWidth="1"/>
    <col min="9721" max="9721" width="5.140625" style="48" customWidth="1"/>
    <col min="9722" max="9722" width="3.7109375" style="48" customWidth="1"/>
    <col min="9723" max="9723" width="9.140625" style="48"/>
    <col min="9724" max="9724" width="3.5703125" style="48" customWidth="1"/>
    <col min="9725" max="9725" width="5.140625" style="48" customWidth="1"/>
    <col min="9726" max="9726" width="3.7109375" style="48" customWidth="1"/>
    <col min="9727" max="9727" width="9.140625" style="48"/>
    <col min="9728" max="9728" width="3.5703125" style="48" customWidth="1"/>
    <col min="9729" max="9729" width="5.140625" style="48" customWidth="1"/>
    <col min="9730" max="9730" width="3.7109375" style="48" customWidth="1"/>
    <col min="9731" max="9731" width="9.140625" style="48"/>
    <col min="9732" max="9732" width="3.5703125" style="48" customWidth="1"/>
    <col min="9733" max="9733" width="5.140625" style="48" customWidth="1"/>
    <col min="9734" max="9734" width="3.7109375" style="48" customWidth="1"/>
    <col min="9735" max="9735" width="10.85546875" style="48" bestFit="1" customWidth="1"/>
    <col min="9736" max="9736" width="3.5703125" style="48" customWidth="1"/>
    <col min="9737" max="9737" width="6.7109375" style="48" customWidth="1"/>
    <col min="9738" max="9738" width="3.7109375" style="48" customWidth="1"/>
    <col min="9739" max="9739" width="9.140625" style="48"/>
    <col min="9740" max="9740" width="21.140625" style="48" customWidth="1"/>
    <col min="9741" max="9741" width="10.42578125" style="48" bestFit="1" customWidth="1"/>
    <col min="9742" max="9949" width="9.140625" style="48"/>
    <col min="9950" max="9950" width="26.5703125" style="48" customWidth="1"/>
    <col min="9951" max="9951" width="10.5703125" style="48" customWidth="1"/>
    <col min="9952" max="9952" width="4.5703125" style="48" customWidth="1"/>
    <col min="9953" max="9953" width="8.140625" style="48" customWidth="1"/>
    <col min="9954" max="9954" width="3.7109375" style="48" customWidth="1"/>
    <col min="9955" max="9955" width="12" style="48" customWidth="1"/>
    <col min="9956" max="9956" width="10" style="48" bestFit="1" customWidth="1"/>
    <col min="9957" max="9958" width="8.140625" style="48" bestFit="1" customWidth="1"/>
    <col min="9959" max="9959" width="10.5703125" style="48" customWidth="1"/>
    <col min="9960" max="9960" width="3.85546875" style="48" customWidth="1"/>
    <col min="9961" max="9961" width="7.42578125" style="48" bestFit="1" customWidth="1"/>
    <col min="9962" max="9962" width="3.7109375" style="48" customWidth="1"/>
    <col min="9963" max="9963" width="9.140625" style="48"/>
    <col min="9964" max="9964" width="3.5703125" style="48" customWidth="1"/>
    <col min="9965" max="9965" width="5.140625" style="48" customWidth="1"/>
    <col min="9966" max="9966" width="3.7109375" style="48" customWidth="1"/>
    <col min="9967" max="9967" width="9.140625" style="48"/>
    <col min="9968" max="9968" width="3.5703125" style="48" customWidth="1"/>
    <col min="9969" max="9969" width="5.140625" style="48" customWidth="1"/>
    <col min="9970" max="9970" width="3.7109375" style="48" customWidth="1"/>
    <col min="9971" max="9971" width="9.140625" style="48"/>
    <col min="9972" max="9972" width="3.5703125" style="48" customWidth="1"/>
    <col min="9973" max="9973" width="5.140625" style="48" customWidth="1"/>
    <col min="9974" max="9974" width="3.7109375" style="48" customWidth="1"/>
    <col min="9975" max="9975" width="9.140625" style="48"/>
    <col min="9976" max="9976" width="3.5703125" style="48" customWidth="1"/>
    <col min="9977" max="9977" width="5.140625" style="48" customWidth="1"/>
    <col min="9978" max="9978" width="3.7109375" style="48" customWidth="1"/>
    <col min="9979" max="9979" width="9.140625" style="48"/>
    <col min="9980" max="9980" width="3.5703125" style="48" customWidth="1"/>
    <col min="9981" max="9981" width="5.140625" style="48" customWidth="1"/>
    <col min="9982" max="9982" width="3.7109375" style="48" customWidth="1"/>
    <col min="9983" max="9983" width="9.140625" style="48"/>
    <col min="9984" max="9984" width="3.5703125" style="48" customWidth="1"/>
    <col min="9985" max="9985" width="5.140625" style="48" customWidth="1"/>
    <col min="9986" max="9986" width="3.7109375" style="48" customWidth="1"/>
    <col min="9987" max="9987" width="9.140625" style="48"/>
    <col min="9988" max="9988" width="3.5703125" style="48" customWidth="1"/>
    <col min="9989" max="9989" width="5.140625" style="48" customWidth="1"/>
    <col min="9990" max="9990" width="3.7109375" style="48" customWidth="1"/>
    <col min="9991" max="9991" width="10.85546875" style="48" bestFit="1" customWidth="1"/>
    <col min="9992" max="9992" width="3.5703125" style="48" customWidth="1"/>
    <col min="9993" max="9993" width="6.7109375" style="48" customWidth="1"/>
    <col min="9994" max="9994" width="3.7109375" style="48" customWidth="1"/>
    <col min="9995" max="9995" width="9.140625" style="48"/>
    <col min="9996" max="9996" width="21.140625" style="48" customWidth="1"/>
    <col min="9997" max="9997" width="10.42578125" style="48" bestFit="1" customWidth="1"/>
    <col min="9998" max="10205" width="9.140625" style="48"/>
    <col min="10206" max="10206" width="26.5703125" style="48" customWidth="1"/>
    <col min="10207" max="10207" width="10.5703125" style="48" customWidth="1"/>
    <col min="10208" max="10208" width="4.5703125" style="48" customWidth="1"/>
    <col min="10209" max="10209" width="8.140625" style="48" customWidth="1"/>
    <col min="10210" max="10210" width="3.7109375" style="48" customWidth="1"/>
    <col min="10211" max="10211" width="12" style="48" customWidth="1"/>
    <col min="10212" max="10212" width="10" style="48" bestFit="1" customWidth="1"/>
    <col min="10213" max="10214" width="8.140625" style="48" bestFit="1" customWidth="1"/>
    <col min="10215" max="10215" width="10.5703125" style="48" customWidth="1"/>
    <col min="10216" max="10216" width="3.85546875" style="48" customWidth="1"/>
    <col min="10217" max="10217" width="7.42578125" style="48" bestFit="1" customWidth="1"/>
    <col min="10218" max="10218" width="3.7109375" style="48" customWidth="1"/>
    <col min="10219" max="10219" width="9.140625" style="48"/>
    <col min="10220" max="10220" width="3.5703125" style="48" customWidth="1"/>
    <col min="10221" max="10221" width="5.140625" style="48" customWidth="1"/>
    <col min="10222" max="10222" width="3.7109375" style="48" customWidth="1"/>
    <col min="10223" max="10223" width="9.140625" style="48"/>
    <col min="10224" max="10224" width="3.5703125" style="48" customWidth="1"/>
    <col min="10225" max="10225" width="5.140625" style="48" customWidth="1"/>
    <col min="10226" max="10226" width="3.7109375" style="48" customWidth="1"/>
    <col min="10227" max="10227" width="9.140625" style="48"/>
    <col min="10228" max="10228" width="3.5703125" style="48" customWidth="1"/>
    <col min="10229" max="10229" width="5.140625" style="48" customWidth="1"/>
    <col min="10230" max="10230" width="3.7109375" style="48" customWidth="1"/>
    <col min="10231" max="10231" width="9.140625" style="48"/>
    <col min="10232" max="10232" width="3.5703125" style="48" customWidth="1"/>
    <col min="10233" max="10233" width="5.140625" style="48" customWidth="1"/>
    <col min="10234" max="10234" width="3.7109375" style="48" customWidth="1"/>
    <col min="10235" max="10235" width="9.140625" style="48"/>
    <col min="10236" max="10236" width="3.5703125" style="48" customWidth="1"/>
    <col min="10237" max="10237" width="5.140625" style="48" customWidth="1"/>
    <col min="10238" max="10238" width="3.7109375" style="48" customWidth="1"/>
    <col min="10239" max="10239" width="9.140625" style="48"/>
    <col min="10240" max="10240" width="3.5703125" style="48" customWidth="1"/>
    <col min="10241" max="10241" width="5.140625" style="48" customWidth="1"/>
    <col min="10242" max="10242" width="3.7109375" style="48" customWidth="1"/>
    <col min="10243" max="10243" width="9.140625" style="48"/>
    <col min="10244" max="10244" width="3.5703125" style="48" customWidth="1"/>
    <col min="10245" max="10245" width="5.140625" style="48" customWidth="1"/>
    <col min="10246" max="10246" width="3.7109375" style="48" customWidth="1"/>
    <col min="10247" max="10247" width="10.85546875" style="48" bestFit="1" customWidth="1"/>
    <col min="10248" max="10248" width="3.5703125" style="48" customWidth="1"/>
    <col min="10249" max="10249" width="6.7109375" style="48" customWidth="1"/>
    <col min="10250" max="10250" width="3.7109375" style="48" customWidth="1"/>
    <col min="10251" max="10251" width="9.140625" style="48"/>
    <col min="10252" max="10252" width="21.140625" style="48" customWidth="1"/>
    <col min="10253" max="10253" width="10.42578125" style="48" bestFit="1" customWidth="1"/>
    <col min="10254" max="10461" width="9.140625" style="48"/>
    <col min="10462" max="10462" width="26.5703125" style="48" customWidth="1"/>
    <col min="10463" max="10463" width="10.5703125" style="48" customWidth="1"/>
    <col min="10464" max="10464" width="4.5703125" style="48" customWidth="1"/>
    <col min="10465" max="10465" width="8.140625" style="48" customWidth="1"/>
    <col min="10466" max="10466" width="3.7109375" style="48" customWidth="1"/>
    <col min="10467" max="10467" width="12" style="48" customWidth="1"/>
    <col min="10468" max="10468" width="10" style="48" bestFit="1" customWidth="1"/>
    <col min="10469" max="10470" width="8.140625" style="48" bestFit="1" customWidth="1"/>
    <col min="10471" max="10471" width="10.5703125" style="48" customWidth="1"/>
    <col min="10472" max="10472" width="3.85546875" style="48" customWidth="1"/>
    <col min="10473" max="10473" width="7.42578125" style="48" bestFit="1" customWidth="1"/>
    <col min="10474" max="10474" width="3.7109375" style="48" customWidth="1"/>
    <col min="10475" max="10475" width="9.140625" style="48"/>
    <col min="10476" max="10476" width="3.5703125" style="48" customWidth="1"/>
    <col min="10477" max="10477" width="5.140625" style="48" customWidth="1"/>
    <col min="10478" max="10478" width="3.7109375" style="48" customWidth="1"/>
    <col min="10479" max="10479" width="9.140625" style="48"/>
    <col min="10480" max="10480" width="3.5703125" style="48" customWidth="1"/>
    <col min="10481" max="10481" width="5.140625" style="48" customWidth="1"/>
    <col min="10482" max="10482" width="3.7109375" style="48" customWidth="1"/>
    <col min="10483" max="10483" width="9.140625" style="48"/>
    <col min="10484" max="10484" width="3.5703125" style="48" customWidth="1"/>
    <col min="10485" max="10485" width="5.140625" style="48" customWidth="1"/>
    <col min="10486" max="10486" width="3.7109375" style="48" customWidth="1"/>
    <col min="10487" max="10487" width="9.140625" style="48"/>
    <col min="10488" max="10488" width="3.5703125" style="48" customWidth="1"/>
    <col min="10489" max="10489" width="5.140625" style="48" customWidth="1"/>
    <col min="10490" max="10490" width="3.7109375" style="48" customWidth="1"/>
    <col min="10491" max="10491" width="9.140625" style="48"/>
    <col min="10492" max="10492" width="3.5703125" style="48" customWidth="1"/>
    <col min="10493" max="10493" width="5.140625" style="48" customWidth="1"/>
    <col min="10494" max="10494" width="3.7109375" style="48" customWidth="1"/>
    <col min="10495" max="10495" width="9.140625" style="48"/>
    <col min="10496" max="10496" width="3.5703125" style="48" customWidth="1"/>
    <col min="10497" max="10497" width="5.140625" style="48" customWidth="1"/>
    <col min="10498" max="10498" width="3.7109375" style="48" customWidth="1"/>
    <col min="10499" max="10499" width="9.140625" style="48"/>
    <col min="10500" max="10500" width="3.5703125" style="48" customWidth="1"/>
    <col min="10501" max="10501" width="5.140625" style="48" customWidth="1"/>
    <col min="10502" max="10502" width="3.7109375" style="48" customWidth="1"/>
    <col min="10503" max="10503" width="10.85546875" style="48" bestFit="1" customWidth="1"/>
    <col min="10504" max="10504" width="3.5703125" style="48" customWidth="1"/>
    <col min="10505" max="10505" width="6.7109375" style="48" customWidth="1"/>
    <col min="10506" max="10506" width="3.7109375" style="48" customWidth="1"/>
    <col min="10507" max="10507" width="9.140625" style="48"/>
    <col min="10508" max="10508" width="21.140625" style="48" customWidth="1"/>
    <col min="10509" max="10509" width="10.42578125" style="48" bestFit="1" customWidth="1"/>
    <col min="10510" max="10717" width="9.140625" style="48"/>
    <col min="10718" max="10718" width="26.5703125" style="48" customWidth="1"/>
    <col min="10719" max="10719" width="10.5703125" style="48" customWidth="1"/>
    <col min="10720" max="10720" width="4.5703125" style="48" customWidth="1"/>
    <col min="10721" max="10721" width="8.140625" style="48" customWidth="1"/>
    <col min="10722" max="10722" width="3.7109375" style="48" customWidth="1"/>
    <col min="10723" max="10723" width="12" style="48" customWidth="1"/>
    <col min="10724" max="10724" width="10" style="48" bestFit="1" customWidth="1"/>
    <col min="10725" max="10726" width="8.140625" style="48" bestFit="1" customWidth="1"/>
    <col min="10727" max="10727" width="10.5703125" style="48" customWidth="1"/>
    <col min="10728" max="10728" width="3.85546875" style="48" customWidth="1"/>
    <col min="10729" max="10729" width="7.42578125" style="48" bestFit="1" customWidth="1"/>
    <col min="10730" max="10730" width="3.7109375" style="48" customWidth="1"/>
    <col min="10731" max="10731" width="9.140625" style="48"/>
    <col min="10732" max="10732" width="3.5703125" style="48" customWidth="1"/>
    <col min="10733" max="10733" width="5.140625" style="48" customWidth="1"/>
    <col min="10734" max="10734" width="3.7109375" style="48" customWidth="1"/>
    <col min="10735" max="10735" width="9.140625" style="48"/>
    <col min="10736" max="10736" width="3.5703125" style="48" customWidth="1"/>
    <col min="10737" max="10737" width="5.140625" style="48" customWidth="1"/>
    <col min="10738" max="10738" width="3.7109375" style="48" customWidth="1"/>
    <col min="10739" max="10739" width="9.140625" style="48"/>
    <col min="10740" max="10740" width="3.5703125" style="48" customWidth="1"/>
    <col min="10741" max="10741" width="5.140625" style="48" customWidth="1"/>
    <col min="10742" max="10742" width="3.7109375" style="48" customWidth="1"/>
    <col min="10743" max="10743" width="9.140625" style="48"/>
    <col min="10744" max="10744" width="3.5703125" style="48" customWidth="1"/>
    <col min="10745" max="10745" width="5.140625" style="48" customWidth="1"/>
    <col min="10746" max="10746" width="3.7109375" style="48" customWidth="1"/>
    <col min="10747" max="10747" width="9.140625" style="48"/>
    <col min="10748" max="10748" width="3.5703125" style="48" customWidth="1"/>
    <col min="10749" max="10749" width="5.140625" style="48" customWidth="1"/>
    <col min="10750" max="10750" width="3.7109375" style="48" customWidth="1"/>
    <col min="10751" max="10751" width="9.140625" style="48"/>
    <col min="10752" max="10752" width="3.5703125" style="48" customWidth="1"/>
    <col min="10753" max="10753" width="5.140625" style="48" customWidth="1"/>
    <col min="10754" max="10754" width="3.7109375" style="48" customWidth="1"/>
    <col min="10755" max="10755" width="9.140625" style="48"/>
    <col min="10756" max="10756" width="3.5703125" style="48" customWidth="1"/>
    <col min="10757" max="10757" width="5.140625" style="48" customWidth="1"/>
    <col min="10758" max="10758" width="3.7109375" style="48" customWidth="1"/>
    <col min="10759" max="10759" width="10.85546875" style="48" bestFit="1" customWidth="1"/>
    <col min="10760" max="10760" width="3.5703125" style="48" customWidth="1"/>
    <col min="10761" max="10761" width="6.7109375" style="48" customWidth="1"/>
    <col min="10762" max="10762" width="3.7109375" style="48" customWidth="1"/>
    <col min="10763" max="10763" width="9.140625" style="48"/>
    <col min="10764" max="10764" width="21.140625" style="48" customWidth="1"/>
    <col min="10765" max="10765" width="10.42578125" style="48" bestFit="1" customWidth="1"/>
    <col min="10766" max="10973" width="9.140625" style="48"/>
    <col min="10974" max="10974" width="26.5703125" style="48" customWidth="1"/>
    <col min="10975" max="10975" width="10.5703125" style="48" customWidth="1"/>
    <col min="10976" max="10976" width="4.5703125" style="48" customWidth="1"/>
    <col min="10977" max="10977" width="8.140625" style="48" customWidth="1"/>
    <col min="10978" max="10978" width="3.7109375" style="48" customWidth="1"/>
    <col min="10979" max="10979" width="12" style="48" customWidth="1"/>
    <col min="10980" max="10980" width="10" style="48" bestFit="1" customWidth="1"/>
    <col min="10981" max="10982" width="8.140625" style="48" bestFit="1" customWidth="1"/>
    <col min="10983" max="10983" width="10.5703125" style="48" customWidth="1"/>
    <col min="10984" max="10984" width="3.85546875" style="48" customWidth="1"/>
    <col min="10985" max="10985" width="7.42578125" style="48" bestFit="1" customWidth="1"/>
    <col min="10986" max="10986" width="3.7109375" style="48" customWidth="1"/>
    <col min="10987" max="10987" width="9.140625" style="48"/>
    <col min="10988" max="10988" width="3.5703125" style="48" customWidth="1"/>
    <col min="10989" max="10989" width="5.140625" style="48" customWidth="1"/>
    <col min="10990" max="10990" width="3.7109375" style="48" customWidth="1"/>
    <col min="10991" max="10991" width="9.140625" style="48"/>
    <col min="10992" max="10992" width="3.5703125" style="48" customWidth="1"/>
    <col min="10993" max="10993" width="5.140625" style="48" customWidth="1"/>
    <col min="10994" max="10994" width="3.7109375" style="48" customWidth="1"/>
    <col min="10995" max="10995" width="9.140625" style="48"/>
    <col min="10996" max="10996" width="3.5703125" style="48" customWidth="1"/>
    <col min="10997" max="10997" width="5.140625" style="48" customWidth="1"/>
    <col min="10998" max="10998" width="3.7109375" style="48" customWidth="1"/>
    <col min="10999" max="10999" width="9.140625" style="48"/>
    <col min="11000" max="11000" width="3.5703125" style="48" customWidth="1"/>
    <col min="11001" max="11001" width="5.140625" style="48" customWidth="1"/>
    <col min="11002" max="11002" width="3.7109375" style="48" customWidth="1"/>
    <col min="11003" max="11003" width="9.140625" style="48"/>
    <col min="11004" max="11004" width="3.5703125" style="48" customWidth="1"/>
    <col min="11005" max="11005" width="5.140625" style="48" customWidth="1"/>
    <col min="11006" max="11006" width="3.7109375" style="48" customWidth="1"/>
    <col min="11007" max="11007" width="9.140625" style="48"/>
    <col min="11008" max="11008" width="3.5703125" style="48" customWidth="1"/>
    <col min="11009" max="11009" width="5.140625" style="48" customWidth="1"/>
    <col min="11010" max="11010" width="3.7109375" style="48" customWidth="1"/>
    <col min="11011" max="11011" width="9.140625" style="48"/>
    <col min="11012" max="11012" width="3.5703125" style="48" customWidth="1"/>
    <col min="11013" max="11013" width="5.140625" style="48" customWidth="1"/>
    <col min="11014" max="11014" width="3.7109375" style="48" customWidth="1"/>
    <col min="11015" max="11015" width="10.85546875" style="48" bestFit="1" customWidth="1"/>
    <col min="11016" max="11016" width="3.5703125" style="48" customWidth="1"/>
    <col min="11017" max="11017" width="6.7109375" style="48" customWidth="1"/>
    <col min="11018" max="11018" width="3.7109375" style="48" customWidth="1"/>
    <col min="11019" max="11019" width="9.140625" style="48"/>
    <col min="11020" max="11020" width="21.140625" style="48" customWidth="1"/>
    <col min="11021" max="11021" width="10.42578125" style="48" bestFit="1" customWidth="1"/>
    <col min="11022" max="11229" width="9.140625" style="48"/>
    <col min="11230" max="11230" width="26.5703125" style="48" customWidth="1"/>
    <col min="11231" max="11231" width="10.5703125" style="48" customWidth="1"/>
    <col min="11232" max="11232" width="4.5703125" style="48" customWidth="1"/>
    <col min="11233" max="11233" width="8.140625" style="48" customWidth="1"/>
    <col min="11234" max="11234" width="3.7109375" style="48" customWidth="1"/>
    <col min="11235" max="11235" width="12" style="48" customWidth="1"/>
    <col min="11236" max="11236" width="10" style="48" bestFit="1" customWidth="1"/>
    <col min="11237" max="11238" width="8.140625" style="48" bestFit="1" customWidth="1"/>
    <col min="11239" max="11239" width="10.5703125" style="48" customWidth="1"/>
    <col min="11240" max="11240" width="3.85546875" style="48" customWidth="1"/>
    <col min="11241" max="11241" width="7.42578125" style="48" bestFit="1" customWidth="1"/>
    <col min="11242" max="11242" width="3.7109375" style="48" customWidth="1"/>
    <col min="11243" max="11243" width="9.140625" style="48"/>
    <col min="11244" max="11244" width="3.5703125" style="48" customWidth="1"/>
    <col min="11245" max="11245" width="5.140625" style="48" customWidth="1"/>
    <col min="11246" max="11246" width="3.7109375" style="48" customWidth="1"/>
    <col min="11247" max="11247" width="9.140625" style="48"/>
    <col min="11248" max="11248" width="3.5703125" style="48" customWidth="1"/>
    <col min="11249" max="11249" width="5.140625" style="48" customWidth="1"/>
    <col min="11250" max="11250" width="3.7109375" style="48" customWidth="1"/>
    <col min="11251" max="11251" width="9.140625" style="48"/>
    <col min="11252" max="11252" width="3.5703125" style="48" customWidth="1"/>
    <col min="11253" max="11253" width="5.140625" style="48" customWidth="1"/>
    <col min="11254" max="11254" width="3.7109375" style="48" customWidth="1"/>
    <col min="11255" max="11255" width="9.140625" style="48"/>
    <col min="11256" max="11256" width="3.5703125" style="48" customWidth="1"/>
    <col min="11257" max="11257" width="5.140625" style="48" customWidth="1"/>
    <col min="11258" max="11258" width="3.7109375" style="48" customWidth="1"/>
    <col min="11259" max="11259" width="9.140625" style="48"/>
    <col min="11260" max="11260" width="3.5703125" style="48" customWidth="1"/>
    <col min="11261" max="11261" width="5.140625" style="48" customWidth="1"/>
    <col min="11262" max="11262" width="3.7109375" style="48" customWidth="1"/>
    <col min="11263" max="11263" width="9.140625" style="48"/>
    <col min="11264" max="11264" width="3.5703125" style="48" customWidth="1"/>
    <col min="11265" max="11265" width="5.140625" style="48" customWidth="1"/>
    <col min="11266" max="11266" width="3.7109375" style="48" customWidth="1"/>
    <col min="11267" max="11267" width="9.140625" style="48"/>
    <col min="11268" max="11268" width="3.5703125" style="48" customWidth="1"/>
    <col min="11269" max="11269" width="5.140625" style="48" customWidth="1"/>
    <col min="11270" max="11270" width="3.7109375" style="48" customWidth="1"/>
    <col min="11271" max="11271" width="10.85546875" style="48" bestFit="1" customWidth="1"/>
    <col min="11272" max="11272" width="3.5703125" style="48" customWidth="1"/>
    <col min="11273" max="11273" width="6.7109375" style="48" customWidth="1"/>
    <col min="11274" max="11274" width="3.7109375" style="48" customWidth="1"/>
    <col min="11275" max="11275" width="9.140625" style="48"/>
    <col min="11276" max="11276" width="21.140625" style="48" customWidth="1"/>
    <col min="11277" max="11277" width="10.42578125" style="48" bestFit="1" customWidth="1"/>
    <col min="11278" max="11485" width="9.140625" style="48"/>
    <col min="11486" max="11486" width="26.5703125" style="48" customWidth="1"/>
    <col min="11487" max="11487" width="10.5703125" style="48" customWidth="1"/>
    <col min="11488" max="11488" width="4.5703125" style="48" customWidth="1"/>
    <col min="11489" max="11489" width="8.140625" style="48" customWidth="1"/>
    <col min="11490" max="11490" width="3.7109375" style="48" customWidth="1"/>
    <col min="11491" max="11491" width="12" style="48" customWidth="1"/>
    <col min="11492" max="11492" width="10" style="48" bestFit="1" customWidth="1"/>
    <col min="11493" max="11494" width="8.140625" style="48" bestFit="1" customWidth="1"/>
    <col min="11495" max="11495" width="10.5703125" style="48" customWidth="1"/>
    <col min="11496" max="11496" width="3.85546875" style="48" customWidth="1"/>
    <col min="11497" max="11497" width="7.42578125" style="48" bestFit="1" customWidth="1"/>
    <col min="11498" max="11498" width="3.7109375" style="48" customWidth="1"/>
    <col min="11499" max="11499" width="9.140625" style="48"/>
    <col min="11500" max="11500" width="3.5703125" style="48" customWidth="1"/>
    <col min="11501" max="11501" width="5.140625" style="48" customWidth="1"/>
    <col min="11502" max="11502" width="3.7109375" style="48" customWidth="1"/>
    <col min="11503" max="11503" width="9.140625" style="48"/>
    <col min="11504" max="11504" width="3.5703125" style="48" customWidth="1"/>
    <col min="11505" max="11505" width="5.140625" style="48" customWidth="1"/>
    <col min="11506" max="11506" width="3.7109375" style="48" customWidth="1"/>
    <col min="11507" max="11507" width="9.140625" style="48"/>
    <col min="11508" max="11508" width="3.5703125" style="48" customWidth="1"/>
    <col min="11509" max="11509" width="5.140625" style="48" customWidth="1"/>
    <col min="11510" max="11510" width="3.7109375" style="48" customWidth="1"/>
    <col min="11511" max="11511" width="9.140625" style="48"/>
    <col min="11512" max="11512" width="3.5703125" style="48" customWidth="1"/>
    <col min="11513" max="11513" width="5.140625" style="48" customWidth="1"/>
    <col min="11514" max="11514" width="3.7109375" style="48" customWidth="1"/>
    <col min="11515" max="11515" width="9.140625" style="48"/>
    <col min="11516" max="11516" width="3.5703125" style="48" customWidth="1"/>
    <col min="11517" max="11517" width="5.140625" style="48" customWidth="1"/>
    <col min="11518" max="11518" width="3.7109375" style="48" customWidth="1"/>
    <col min="11519" max="11519" width="9.140625" style="48"/>
    <col min="11520" max="11520" width="3.5703125" style="48" customWidth="1"/>
    <col min="11521" max="11521" width="5.140625" style="48" customWidth="1"/>
    <col min="11522" max="11522" width="3.7109375" style="48" customWidth="1"/>
    <col min="11523" max="11523" width="9.140625" style="48"/>
    <col min="11524" max="11524" width="3.5703125" style="48" customWidth="1"/>
    <col min="11525" max="11525" width="5.140625" style="48" customWidth="1"/>
    <col min="11526" max="11526" width="3.7109375" style="48" customWidth="1"/>
    <col min="11527" max="11527" width="10.85546875" style="48" bestFit="1" customWidth="1"/>
    <col min="11528" max="11528" width="3.5703125" style="48" customWidth="1"/>
    <col min="11529" max="11529" width="6.7109375" style="48" customWidth="1"/>
    <col min="11530" max="11530" width="3.7109375" style="48" customWidth="1"/>
    <col min="11531" max="11531" width="9.140625" style="48"/>
    <col min="11532" max="11532" width="21.140625" style="48" customWidth="1"/>
    <col min="11533" max="11533" width="10.42578125" style="48" bestFit="1" customWidth="1"/>
    <col min="11534" max="11741" width="9.140625" style="48"/>
    <col min="11742" max="11742" width="26.5703125" style="48" customWidth="1"/>
    <col min="11743" max="11743" width="10.5703125" style="48" customWidth="1"/>
    <col min="11744" max="11744" width="4.5703125" style="48" customWidth="1"/>
    <col min="11745" max="11745" width="8.140625" style="48" customWidth="1"/>
    <col min="11746" max="11746" width="3.7109375" style="48" customWidth="1"/>
    <col min="11747" max="11747" width="12" style="48" customWidth="1"/>
    <col min="11748" max="11748" width="10" style="48" bestFit="1" customWidth="1"/>
    <col min="11749" max="11750" width="8.140625" style="48" bestFit="1" customWidth="1"/>
    <col min="11751" max="11751" width="10.5703125" style="48" customWidth="1"/>
    <col min="11752" max="11752" width="3.85546875" style="48" customWidth="1"/>
    <col min="11753" max="11753" width="7.42578125" style="48" bestFit="1" customWidth="1"/>
    <col min="11754" max="11754" width="3.7109375" style="48" customWidth="1"/>
    <col min="11755" max="11755" width="9.140625" style="48"/>
    <col min="11756" max="11756" width="3.5703125" style="48" customWidth="1"/>
    <col min="11757" max="11757" width="5.140625" style="48" customWidth="1"/>
    <col min="11758" max="11758" width="3.7109375" style="48" customWidth="1"/>
    <col min="11759" max="11759" width="9.140625" style="48"/>
    <col min="11760" max="11760" width="3.5703125" style="48" customWidth="1"/>
    <col min="11761" max="11761" width="5.140625" style="48" customWidth="1"/>
    <col min="11762" max="11762" width="3.7109375" style="48" customWidth="1"/>
    <col min="11763" max="11763" width="9.140625" style="48"/>
    <col min="11764" max="11764" width="3.5703125" style="48" customWidth="1"/>
    <col min="11765" max="11765" width="5.140625" style="48" customWidth="1"/>
    <col min="11766" max="11766" width="3.7109375" style="48" customWidth="1"/>
    <col min="11767" max="11767" width="9.140625" style="48"/>
    <col min="11768" max="11768" width="3.5703125" style="48" customWidth="1"/>
    <col min="11769" max="11769" width="5.140625" style="48" customWidth="1"/>
    <col min="11770" max="11770" width="3.7109375" style="48" customWidth="1"/>
    <col min="11771" max="11771" width="9.140625" style="48"/>
    <col min="11772" max="11772" width="3.5703125" style="48" customWidth="1"/>
    <col min="11773" max="11773" width="5.140625" style="48" customWidth="1"/>
    <col min="11774" max="11774" width="3.7109375" style="48" customWidth="1"/>
    <col min="11775" max="11775" width="9.140625" style="48"/>
    <col min="11776" max="11776" width="3.5703125" style="48" customWidth="1"/>
    <col min="11777" max="11777" width="5.140625" style="48" customWidth="1"/>
    <col min="11778" max="11778" width="3.7109375" style="48" customWidth="1"/>
    <col min="11779" max="11779" width="9.140625" style="48"/>
    <col min="11780" max="11780" width="3.5703125" style="48" customWidth="1"/>
    <col min="11781" max="11781" width="5.140625" style="48" customWidth="1"/>
    <col min="11782" max="11782" width="3.7109375" style="48" customWidth="1"/>
    <col min="11783" max="11783" width="10.85546875" style="48" bestFit="1" customWidth="1"/>
    <col min="11784" max="11784" width="3.5703125" style="48" customWidth="1"/>
    <col min="11785" max="11785" width="6.7109375" style="48" customWidth="1"/>
    <col min="11786" max="11786" width="3.7109375" style="48" customWidth="1"/>
    <col min="11787" max="11787" width="9.140625" style="48"/>
    <col min="11788" max="11788" width="21.140625" style="48" customWidth="1"/>
    <col min="11789" max="11789" width="10.42578125" style="48" bestFit="1" customWidth="1"/>
    <col min="11790" max="11997" width="9.140625" style="48"/>
    <col min="11998" max="11998" width="26.5703125" style="48" customWidth="1"/>
    <col min="11999" max="11999" width="10.5703125" style="48" customWidth="1"/>
    <col min="12000" max="12000" width="4.5703125" style="48" customWidth="1"/>
    <col min="12001" max="12001" width="8.140625" style="48" customWidth="1"/>
    <col min="12002" max="12002" width="3.7109375" style="48" customWidth="1"/>
    <col min="12003" max="12003" width="12" style="48" customWidth="1"/>
    <col min="12004" max="12004" width="10" style="48" bestFit="1" customWidth="1"/>
    <col min="12005" max="12006" width="8.140625" style="48" bestFit="1" customWidth="1"/>
    <col min="12007" max="12007" width="10.5703125" style="48" customWidth="1"/>
    <col min="12008" max="12008" width="3.85546875" style="48" customWidth="1"/>
    <col min="12009" max="12009" width="7.42578125" style="48" bestFit="1" customWidth="1"/>
    <col min="12010" max="12010" width="3.7109375" style="48" customWidth="1"/>
    <col min="12011" max="12011" width="9.140625" style="48"/>
    <col min="12012" max="12012" width="3.5703125" style="48" customWidth="1"/>
    <col min="12013" max="12013" width="5.140625" style="48" customWidth="1"/>
    <col min="12014" max="12014" width="3.7109375" style="48" customWidth="1"/>
    <col min="12015" max="12015" width="9.140625" style="48"/>
    <col min="12016" max="12016" width="3.5703125" style="48" customWidth="1"/>
    <col min="12017" max="12017" width="5.140625" style="48" customWidth="1"/>
    <col min="12018" max="12018" width="3.7109375" style="48" customWidth="1"/>
    <col min="12019" max="12019" width="9.140625" style="48"/>
    <col min="12020" max="12020" width="3.5703125" style="48" customWidth="1"/>
    <col min="12021" max="12021" width="5.140625" style="48" customWidth="1"/>
    <col min="12022" max="12022" width="3.7109375" style="48" customWidth="1"/>
    <col min="12023" max="12023" width="9.140625" style="48"/>
    <col min="12024" max="12024" width="3.5703125" style="48" customWidth="1"/>
    <col min="12025" max="12025" width="5.140625" style="48" customWidth="1"/>
    <col min="12026" max="12026" width="3.7109375" style="48" customWidth="1"/>
    <col min="12027" max="12027" width="9.140625" style="48"/>
    <col min="12028" max="12028" width="3.5703125" style="48" customWidth="1"/>
    <col min="12029" max="12029" width="5.140625" style="48" customWidth="1"/>
    <col min="12030" max="12030" width="3.7109375" style="48" customWidth="1"/>
    <col min="12031" max="12031" width="9.140625" style="48"/>
    <col min="12032" max="12032" width="3.5703125" style="48" customWidth="1"/>
    <col min="12033" max="12033" width="5.140625" style="48" customWidth="1"/>
    <col min="12034" max="12034" width="3.7109375" style="48" customWidth="1"/>
    <col min="12035" max="12035" width="9.140625" style="48"/>
    <col min="12036" max="12036" width="3.5703125" style="48" customWidth="1"/>
    <col min="12037" max="12037" width="5.140625" style="48" customWidth="1"/>
    <col min="12038" max="12038" width="3.7109375" style="48" customWidth="1"/>
    <col min="12039" max="12039" width="10.85546875" style="48" bestFit="1" customWidth="1"/>
    <col min="12040" max="12040" width="3.5703125" style="48" customWidth="1"/>
    <col min="12041" max="12041" width="6.7109375" style="48" customWidth="1"/>
    <col min="12042" max="12042" width="3.7109375" style="48" customWidth="1"/>
    <col min="12043" max="12043" width="9.140625" style="48"/>
    <col min="12044" max="12044" width="21.140625" style="48" customWidth="1"/>
    <col min="12045" max="12045" width="10.42578125" style="48" bestFit="1" customWidth="1"/>
    <col min="12046" max="12253" width="9.140625" style="48"/>
    <col min="12254" max="12254" width="26.5703125" style="48" customWidth="1"/>
    <col min="12255" max="12255" width="10.5703125" style="48" customWidth="1"/>
    <col min="12256" max="12256" width="4.5703125" style="48" customWidth="1"/>
    <col min="12257" max="12257" width="8.140625" style="48" customWidth="1"/>
    <col min="12258" max="12258" width="3.7109375" style="48" customWidth="1"/>
    <col min="12259" max="12259" width="12" style="48" customWidth="1"/>
    <col min="12260" max="12260" width="10" style="48" bestFit="1" customWidth="1"/>
    <col min="12261" max="12262" width="8.140625" style="48" bestFit="1" customWidth="1"/>
    <col min="12263" max="12263" width="10.5703125" style="48" customWidth="1"/>
    <col min="12264" max="12264" width="3.85546875" style="48" customWidth="1"/>
    <col min="12265" max="12265" width="7.42578125" style="48" bestFit="1" customWidth="1"/>
    <col min="12266" max="12266" width="3.7109375" style="48" customWidth="1"/>
    <col min="12267" max="12267" width="9.140625" style="48"/>
    <col min="12268" max="12268" width="3.5703125" style="48" customWidth="1"/>
    <col min="12269" max="12269" width="5.140625" style="48" customWidth="1"/>
    <col min="12270" max="12270" width="3.7109375" style="48" customWidth="1"/>
    <col min="12271" max="12271" width="9.140625" style="48"/>
    <col min="12272" max="12272" width="3.5703125" style="48" customWidth="1"/>
    <col min="12273" max="12273" width="5.140625" style="48" customWidth="1"/>
    <col min="12274" max="12274" width="3.7109375" style="48" customWidth="1"/>
    <col min="12275" max="12275" width="9.140625" style="48"/>
    <col min="12276" max="12276" width="3.5703125" style="48" customWidth="1"/>
    <col min="12277" max="12277" width="5.140625" style="48" customWidth="1"/>
    <col min="12278" max="12278" width="3.7109375" style="48" customWidth="1"/>
    <col min="12279" max="12279" width="9.140625" style="48"/>
    <col min="12280" max="12280" width="3.5703125" style="48" customWidth="1"/>
    <col min="12281" max="12281" width="5.140625" style="48" customWidth="1"/>
    <col min="12282" max="12282" width="3.7109375" style="48" customWidth="1"/>
    <col min="12283" max="12283" width="9.140625" style="48"/>
    <col min="12284" max="12284" width="3.5703125" style="48" customWidth="1"/>
    <col min="12285" max="12285" width="5.140625" style="48" customWidth="1"/>
    <col min="12286" max="12286" width="3.7109375" style="48" customWidth="1"/>
    <col min="12287" max="12287" width="9.140625" style="48"/>
    <col min="12288" max="12288" width="3.5703125" style="48" customWidth="1"/>
    <col min="12289" max="12289" width="5.140625" style="48" customWidth="1"/>
    <col min="12290" max="12290" width="3.7109375" style="48" customWidth="1"/>
    <col min="12291" max="12291" width="9.140625" style="48"/>
    <col min="12292" max="12292" width="3.5703125" style="48" customWidth="1"/>
    <col min="12293" max="12293" width="5.140625" style="48" customWidth="1"/>
    <col min="12294" max="12294" width="3.7109375" style="48" customWidth="1"/>
    <col min="12295" max="12295" width="10.85546875" style="48" bestFit="1" customWidth="1"/>
    <col min="12296" max="12296" width="3.5703125" style="48" customWidth="1"/>
    <col min="12297" max="12297" width="6.7109375" style="48" customWidth="1"/>
    <col min="12298" max="12298" width="3.7109375" style="48" customWidth="1"/>
    <col min="12299" max="12299" width="9.140625" style="48"/>
    <col min="12300" max="12300" width="21.140625" style="48" customWidth="1"/>
    <col min="12301" max="12301" width="10.42578125" style="48" bestFit="1" customWidth="1"/>
    <col min="12302" max="12509" width="9.140625" style="48"/>
    <col min="12510" max="12510" width="26.5703125" style="48" customWidth="1"/>
    <col min="12511" max="12511" width="10.5703125" style="48" customWidth="1"/>
    <col min="12512" max="12512" width="4.5703125" style="48" customWidth="1"/>
    <col min="12513" max="12513" width="8.140625" style="48" customWidth="1"/>
    <col min="12514" max="12514" width="3.7109375" style="48" customWidth="1"/>
    <col min="12515" max="12515" width="12" style="48" customWidth="1"/>
    <col min="12516" max="12516" width="10" style="48" bestFit="1" customWidth="1"/>
    <col min="12517" max="12518" width="8.140625" style="48" bestFit="1" customWidth="1"/>
    <col min="12519" max="12519" width="10.5703125" style="48" customWidth="1"/>
    <col min="12520" max="12520" width="3.85546875" style="48" customWidth="1"/>
    <col min="12521" max="12521" width="7.42578125" style="48" bestFit="1" customWidth="1"/>
    <col min="12522" max="12522" width="3.7109375" style="48" customWidth="1"/>
    <col min="12523" max="12523" width="9.140625" style="48"/>
    <col min="12524" max="12524" width="3.5703125" style="48" customWidth="1"/>
    <col min="12525" max="12525" width="5.140625" style="48" customWidth="1"/>
    <col min="12526" max="12526" width="3.7109375" style="48" customWidth="1"/>
    <col min="12527" max="12527" width="9.140625" style="48"/>
    <col min="12528" max="12528" width="3.5703125" style="48" customWidth="1"/>
    <col min="12529" max="12529" width="5.140625" style="48" customWidth="1"/>
    <col min="12530" max="12530" width="3.7109375" style="48" customWidth="1"/>
    <col min="12531" max="12531" width="9.140625" style="48"/>
    <col min="12532" max="12532" width="3.5703125" style="48" customWidth="1"/>
    <col min="12533" max="12533" width="5.140625" style="48" customWidth="1"/>
    <col min="12534" max="12534" width="3.7109375" style="48" customWidth="1"/>
    <col min="12535" max="12535" width="9.140625" style="48"/>
    <col min="12536" max="12536" width="3.5703125" style="48" customWidth="1"/>
    <col min="12537" max="12537" width="5.140625" style="48" customWidth="1"/>
    <col min="12538" max="12538" width="3.7109375" style="48" customWidth="1"/>
    <col min="12539" max="12539" width="9.140625" style="48"/>
    <col min="12540" max="12540" width="3.5703125" style="48" customWidth="1"/>
    <col min="12541" max="12541" width="5.140625" style="48" customWidth="1"/>
    <col min="12542" max="12542" width="3.7109375" style="48" customWidth="1"/>
    <col min="12543" max="12543" width="9.140625" style="48"/>
    <col min="12544" max="12544" width="3.5703125" style="48" customWidth="1"/>
    <col min="12545" max="12545" width="5.140625" style="48" customWidth="1"/>
    <col min="12546" max="12546" width="3.7109375" style="48" customWidth="1"/>
    <col min="12547" max="12547" width="9.140625" style="48"/>
    <col min="12548" max="12548" width="3.5703125" style="48" customWidth="1"/>
    <col min="12549" max="12549" width="5.140625" style="48" customWidth="1"/>
    <col min="12550" max="12550" width="3.7109375" style="48" customWidth="1"/>
    <col min="12551" max="12551" width="10.85546875" style="48" bestFit="1" customWidth="1"/>
    <col min="12552" max="12552" width="3.5703125" style="48" customWidth="1"/>
    <col min="12553" max="12553" width="6.7109375" style="48" customWidth="1"/>
    <col min="12554" max="12554" width="3.7109375" style="48" customWidth="1"/>
    <col min="12555" max="12555" width="9.140625" style="48"/>
    <col min="12556" max="12556" width="21.140625" style="48" customWidth="1"/>
    <col min="12557" max="12557" width="10.42578125" style="48" bestFit="1" customWidth="1"/>
    <col min="12558" max="12765" width="9.140625" style="48"/>
    <col min="12766" max="12766" width="26.5703125" style="48" customWidth="1"/>
    <col min="12767" max="12767" width="10.5703125" style="48" customWidth="1"/>
    <col min="12768" max="12768" width="4.5703125" style="48" customWidth="1"/>
    <col min="12769" max="12769" width="8.140625" style="48" customWidth="1"/>
    <col min="12770" max="12770" width="3.7109375" style="48" customWidth="1"/>
    <col min="12771" max="12771" width="12" style="48" customWidth="1"/>
    <col min="12772" max="12772" width="10" style="48" bestFit="1" customWidth="1"/>
    <col min="12773" max="12774" width="8.140625" style="48" bestFit="1" customWidth="1"/>
    <col min="12775" max="12775" width="10.5703125" style="48" customWidth="1"/>
    <col min="12776" max="12776" width="3.85546875" style="48" customWidth="1"/>
    <col min="12777" max="12777" width="7.42578125" style="48" bestFit="1" customWidth="1"/>
    <col min="12778" max="12778" width="3.7109375" style="48" customWidth="1"/>
    <col min="12779" max="12779" width="9.140625" style="48"/>
    <col min="12780" max="12780" width="3.5703125" style="48" customWidth="1"/>
    <col min="12781" max="12781" width="5.140625" style="48" customWidth="1"/>
    <col min="12782" max="12782" width="3.7109375" style="48" customWidth="1"/>
    <col min="12783" max="12783" width="9.140625" style="48"/>
    <col min="12784" max="12784" width="3.5703125" style="48" customWidth="1"/>
    <col min="12785" max="12785" width="5.140625" style="48" customWidth="1"/>
    <col min="12786" max="12786" width="3.7109375" style="48" customWidth="1"/>
    <col min="12787" max="12787" width="9.140625" style="48"/>
    <col min="12788" max="12788" width="3.5703125" style="48" customWidth="1"/>
    <col min="12789" max="12789" width="5.140625" style="48" customWidth="1"/>
    <col min="12790" max="12790" width="3.7109375" style="48" customWidth="1"/>
    <col min="12791" max="12791" width="9.140625" style="48"/>
    <col min="12792" max="12792" width="3.5703125" style="48" customWidth="1"/>
    <col min="12793" max="12793" width="5.140625" style="48" customWidth="1"/>
    <col min="12794" max="12794" width="3.7109375" style="48" customWidth="1"/>
    <col min="12795" max="12795" width="9.140625" style="48"/>
    <col min="12796" max="12796" width="3.5703125" style="48" customWidth="1"/>
    <col min="12797" max="12797" width="5.140625" style="48" customWidth="1"/>
    <col min="12798" max="12798" width="3.7109375" style="48" customWidth="1"/>
    <col min="12799" max="12799" width="9.140625" style="48"/>
    <col min="12800" max="12800" width="3.5703125" style="48" customWidth="1"/>
    <col min="12801" max="12801" width="5.140625" style="48" customWidth="1"/>
    <col min="12802" max="12802" width="3.7109375" style="48" customWidth="1"/>
    <col min="12803" max="12803" width="9.140625" style="48"/>
    <col min="12804" max="12804" width="3.5703125" style="48" customWidth="1"/>
    <col min="12805" max="12805" width="5.140625" style="48" customWidth="1"/>
    <col min="12806" max="12806" width="3.7109375" style="48" customWidth="1"/>
    <col min="12807" max="12807" width="10.85546875" style="48" bestFit="1" customWidth="1"/>
    <col min="12808" max="12808" width="3.5703125" style="48" customWidth="1"/>
    <col min="12809" max="12809" width="6.7109375" style="48" customWidth="1"/>
    <col min="12810" max="12810" width="3.7109375" style="48" customWidth="1"/>
    <col min="12811" max="12811" width="9.140625" style="48"/>
    <col min="12812" max="12812" width="21.140625" style="48" customWidth="1"/>
    <col min="12813" max="12813" width="10.42578125" style="48" bestFit="1" customWidth="1"/>
    <col min="12814" max="13021" width="9.140625" style="48"/>
    <col min="13022" max="13022" width="26.5703125" style="48" customWidth="1"/>
    <col min="13023" max="13023" width="10.5703125" style="48" customWidth="1"/>
    <col min="13024" max="13024" width="4.5703125" style="48" customWidth="1"/>
    <col min="13025" max="13025" width="8.140625" style="48" customWidth="1"/>
    <col min="13026" max="13026" width="3.7109375" style="48" customWidth="1"/>
    <col min="13027" max="13027" width="12" style="48" customWidth="1"/>
    <col min="13028" max="13028" width="10" style="48" bestFit="1" customWidth="1"/>
    <col min="13029" max="13030" width="8.140625" style="48" bestFit="1" customWidth="1"/>
    <col min="13031" max="13031" width="10.5703125" style="48" customWidth="1"/>
    <col min="13032" max="13032" width="3.85546875" style="48" customWidth="1"/>
    <col min="13033" max="13033" width="7.42578125" style="48" bestFit="1" customWidth="1"/>
    <col min="13034" max="13034" width="3.7109375" style="48" customWidth="1"/>
    <col min="13035" max="13035" width="9.140625" style="48"/>
    <col min="13036" max="13036" width="3.5703125" style="48" customWidth="1"/>
    <col min="13037" max="13037" width="5.140625" style="48" customWidth="1"/>
    <col min="13038" max="13038" width="3.7109375" style="48" customWidth="1"/>
    <col min="13039" max="13039" width="9.140625" style="48"/>
    <col min="13040" max="13040" width="3.5703125" style="48" customWidth="1"/>
    <col min="13041" max="13041" width="5.140625" style="48" customWidth="1"/>
    <col min="13042" max="13042" width="3.7109375" style="48" customWidth="1"/>
    <col min="13043" max="13043" width="9.140625" style="48"/>
    <col min="13044" max="13044" width="3.5703125" style="48" customWidth="1"/>
    <col min="13045" max="13045" width="5.140625" style="48" customWidth="1"/>
    <col min="13046" max="13046" width="3.7109375" style="48" customWidth="1"/>
    <col min="13047" max="13047" width="9.140625" style="48"/>
    <col min="13048" max="13048" width="3.5703125" style="48" customWidth="1"/>
    <col min="13049" max="13049" width="5.140625" style="48" customWidth="1"/>
    <col min="13050" max="13050" width="3.7109375" style="48" customWidth="1"/>
    <col min="13051" max="13051" width="9.140625" style="48"/>
    <col min="13052" max="13052" width="3.5703125" style="48" customWidth="1"/>
    <col min="13053" max="13053" width="5.140625" style="48" customWidth="1"/>
    <col min="13054" max="13054" width="3.7109375" style="48" customWidth="1"/>
    <col min="13055" max="13055" width="9.140625" style="48"/>
    <col min="13056" max="13056" width="3.5703125" style="48" customWidth="1"/>
    <col min="13057" max="13057" width="5.140625" style="48" customWidth="1"/>
    <col min="13058" max="13058" width="3.7109375" style="48" customWidth="1"/>
    <col min="13059" max="13059" width="9.140625" style="48"/>
    <col min="13060" max="13060" width="3.5703125" style="48" customWidth="1"/>
    <col min="13061" max="13061" width="5.140625" style="48" customWidth="1"/>
    <col min="13062" max="13062" width="3.7109375" style="48" customWidth="1"/>
    <col min="13063" max="13063" width="10.85546875" style="48" bestFit="1" customWidth="1"/>
    <col min="13064" max="13064" width="3.5703125" style="48" customWidth="1"/>
    <col min="13065" max="13065" width="6.7109375" style="48" customWidth="1"/>
    <col min="13066" max="13066" width="3.7109375" style="48" customWidth="1"/>
    <col min="13067" max="13067" width="9.140625" style="48"/>
    <col min="13068" max="13068" width="21.140625" style="48" customWidth="1"/>
    <col min="13069" max="13069" width="10.42578125" style="48" bestFit="1" customWidth="1"/>
    <col min="13070" max="13277" width="9.140625" style="48"/>
    <col min="13278" max="13278" width="26.5703125" style="48" customWidth="1"/>
    <col min="13279" max="13279" width="10.5703125" style="48" customWidth="1"/>
    <col min="13280" max="13280" width="4.5703125" style="48" customWidth="1"/>
    <col min="13281" max="13281" width="8.140625" style="48" customWidth="1"/>
    <col min="13282" max="13282" width="3.7109375" style="48" customWidth="1"/>
    <col min="13283" max="13283" width="12" style="48" customWidth="1"/>
    <col min="13284" max="13284" width="10" style="48" bestFit="1" customWidth="1"/>
    <col min="13285" max="13286" width="8.140625" style="48" bestFit="1" customWidth="1"/>
    <col min="13287" max="13287" width="10.5703125" style="48" customWidth="1"/>
    <col min="13288" max="13288" width="3.85546875" style="48" customWidth="1"/>
    <col min="13289" max="13289" width="7.42578125" style="48" bestFit="1" customWidth="1"/>
    <col min="13290" max="13290" width="3.7109375" style="48" customWidth="1"/>
    <col min="13291" max="13291" width="9.140625" style="48"/>
    <col min="13292" max="13292" width="3.5703125" style="48" customWidth="1"/>
    <col min="13293" max="13293" width="5.140625" style="48" customWidth="1"/>
    <col min="13294" max="13294" width="3.7109375" style="48" customWidth="1"/>
    <col min="13295" max="13295" width="9.140625" style="48"/>
    <col min="13296" max="13296" width="3.5703125" style="48" customWidth="1"/>
    <col min="13297" max="13297" width="5.140625" style="48" customWidth="1"/>
    <col min="13298" max="13298" width="3.7109375" style="48" customWidth="1"/>
    <col min="13299" max="13299" width="9.140625" style="48"/>
    <col min="13300" max="13300" width="3.5703125" style="48" customWidth="1"/>
    <col min="13301" max="13301" width="5.140625" style="48" customWidth="1"/>
    <col min="13302" max="13302" width="3.7109375" style="48" customWidth="1"/>
    <col min="13303" max="13303" width="9.140625" style="48"/>
    <col min="13304" max="13304" width="3.5703125" style="48" customWidth="1"/>
    <col min="13305" max="13305" width="5.140625" style="48" customWidth="1"/>
    <col min="13306" max="13306" width="3.7109375" style="48" customWidth="1"/>
    <col min="13307" max="13307" width="9.140625" style="48"/>
    <col min="13308" max="13308" width="3.5703125" style="48" customWidth="1"/>
    <col min="13309" max="13309" width="5.140625" style="48" customWidth="1"/>
    <col min="13310" max="13310" width="3.7109375" style="48" customWidth="1"/>
    <col min="13311" max="13311" width="9.140625" style="48"/>
    <col min="13312" max="13312" width="3.5703125" style="48" customWidth="1"/>
    <col min="13313" max="13313" width="5.140625" style="48" customWidth="1"/>
    <col min="13314" max="13314" width="3.7109375" style="48" customWidth="1"/>
    <col min="13315" max="13315" width="9.140625" style="48"/>
    <col min="13316" max="13316" width="3.5703125" style="48" customWidth="1"/>
    <col min="13317" max="13317" width="5.140625" style="48" customWidth="1"/>
    <col min="13318" max="13318" width="3.7109375" style="48" customWidth="1"/>
    <col min="13319" max="13319" width="10.85546875" style="48" bestFit="1" customWidth="1"/>
    <col min="13320" max="13320" width="3.5703125" style="48" customWidth="1"/>
    <col min="13321" max="13321" width="6.7109375" style="48" customWidth="1"/>
    <col min="13322" max="13322" width="3.7109375" style="48" customWidth="1"/>
    <col min="13323" max="13323" width="9.140625" style="48"/>
    <col min="13324" max="13324" width="21.140625" style="48" customWidth="1"/>
    <col min="13325" max="13325" width="10.42578125" style="48" bestFit="1" customWidth="1"/>
    <col min="13326" max="13533" width="9.140625" style="48"/>
    <col min="13534" max="13534" width="26.5703125" style="48" customWidth="1"/>
    <col min="13535" max="13535" width="10.5703125" style="48" customWidth="1"/>
    <col min="13536" max="13536" width="4.5703125" style="48" customWidth="1"/>
    <col min="13537" max="13537" width="8.140625" style="48" customWidth="1"/>
    <col min="13538" max="13538" width="3.7109375" style="48" customWidth="1"/>
    <col min="13539" max="13539" width="12" style="48" customWidth="1"/>
    <col min="13540" max="13540" width="10" style="48" bestFit="1" customWidth="1"/>
    <col min="13541" max="13542" width="8.140625" style="48" bestFit="1" customWidth="1"/>
    <col min="13543" max="13543" width="10.5703125" style="48" customWidth="1"/>
    <col min="13544" max="13544" width="3.85546875" style="48" customWidth="1"/>
    <col min="13545" max="13545" width="7.42578125" style="48" bestFit="1" customWidth="1"/>
    <col min="13546" max="13546" width="3.7109375" style="48" customWidth="1"/>
    <col min="13547" max="13547" width="9.140625" style="48"/>
    <col min="13548" max="13548" width="3.5703125" style="48" customWidth="1"/>
    <col min="13549" max="13549" width="5.140625" style="48" customWidth="1"/>
    <col min="13550" max="13550" width="3.7109375" style="48" customWidth="1"/>
    <col min="13551" max="13551" width="9.140625" style="48"/>
    <col min="13552" max="13552" width="3.5703125" style="48" customWidth="1"/>
    <col min="13553" max="13553" width="5.140625" style="48" customWidth="1"/>
    <col min="13554" max="13554" width="3.7109375" style="48" customWidth="1"/>
    <col min="13555" max="13555" width="9.140625" style="48"/>
    <col min="13556" max="13556" width="3.5703125" style="48" customWidth="1"/>
    <col min="13557" max="13557" width="5.140625" style="48" customWidth="1"/>
    <col min="13558" max="13558" width="3.7109375" style="48" customWidth="1"/>
    <col min="13559" max="13559" width="9.140625" style="48"/>
    <col min="13560" max="13560" width="3.5703125" style="48" customWidth="1"/>
    <col min="13561" max="13561" width="5.140625" style="48" customWidth="1"/>
    <col min="13562" max="13562" width="3.7109375" style="48" customWidth="1"/>
    <col min="13563" max="13563" width="9.140625" style="48"/>
    <col min="13564" max="13564" width="3.5703125" style="48" customWidth="1"/>
    <col min="13565" max="13565" width="5.140625" style="48" customWidth="1"/>
    <col min="13566" max="13566" width="3.7109375" style="48" customWidth="1"/>
    <col min="13567" max="13567" width="9.140625" style="48"/>
    <col min="13568" max="13568" width="3.5703125" style="48" customWidth="1"/>
    <col min="13569" max="13569" width="5.140625" style="48" customWidth="1"/>
    <col min="13570" max="13570" width="3.7109375" style="48" customWidth="1"/>
    <col min="13571" max="13571" width="9.140625" style="48"/>
    <col min="13572" max="13572" width="3.5703125" style="48" customWidth="1"/>
    <col min="13573" max="13573" width="5.140625" style="48" customWidth="1"/>
    <col min="13574" max="13574" width="3.7109375" style="48" customWidth="1"/>
    <col min="13575" max="13575" width="10.85546875" style="48" bestFit="1" customWidth="1"/>
    <col min="13576" max="13576" width="3.5703125" style="48" customWidth="1"/>
    <col min="13577" max="13577" width="6.7109375" style="48" customWidth="1"/>
    <col min="13578" max="13578" width="3.7109375" style="48" customWidth="1"/>
    <col min="13579" max="13579" width="9.140625" style="48"/>
    <col min="13580" max="13580" width="21.140625" style="48" customWidth="1"/>
    <col min="13581" max="13581" width="10.42578125" style="48" bestFit="1" customWidth="1"/>
    <col min="13582" max="13789" width="9.140625" style="48"/>
    <col min="13790" max="13790" width="26.5703125" style="48" customWidth="1"/>
    <col min="13791" max="13791" width="10.5703125" style="48" customWidth="1"/>
    <col min="13792" max="13792" width="4.5703125" style="48" customWidth="1"/>
    <col min="13793" max="13793" width="8.140625" style="48" customWidth="1"/>
    <col min="13794" max="13794" width="3.7109375" style="48" customWidth="1"/>
    <col min="13795" max="13795" width="12" style="48" customWidth="1"/>
    <col min="13796" max="13796" width="10" style="48" bestFit="1" customWidth="1"/>
    <col min="13797" max="13798" width="8.140625" style="48" bestFit="1" customWidth="1"/>
    <col min="13799" max="13799" width="10.5703125" style="48" customWidth="1"/>
    <col min="13800" max="13800" width="3.85546875" style="48" customWidth="1"/>
    <col min="13801" max="13801" width="7.42578125" style="48" bestFit="1" customWidth="1"/>
    <col min="13802" max="13802" width="3.7109375" style="48" customWidth="1"/>
    <col min="13803" max="13803" width="9.140625" style="48"/>
    <col min="13804" max="13804" width="3.5703125" style="48" customWidth="1"/>
    <col min="13805" max="13805" width="5.140625" style="48" customWidth="1"/>
    <col min="13806" max="13806" width="3.7109375" style="48" customWidth="1"/>
    <col min="13807" max="13807" width="9.140625" style="48"/>
    <col min="13808" max="13808" width="3.5703125" style="48" customWidth="1"/>
    <col min="13809" max="13809" width="5.140625" style="48" customWidth="1"/>
    <col min="13810" max="13810" width="3.7109375" style="48" customWidth="1"/>
    <col min="13811" max="13811" width="9.140625" style="48"/>
    <col min="13812" max="13812" width="3.5703125" style="48" customWidth="1"/>
    <col min="13813" max="13813" width="5.140625" style="48" customWidth="1"/>
    <col min="13814" max="13814" width="3.7109375" style="48" customWidth="1"/>
    <col min="13815" max="13815" width="9.140625" style="48"/>
    <col min="13816" max="13816" width="3.5703125" style="48" customWidth="1"/>
    <col min="13817" max="13817" width="5.140625" style="48" customWidth="1"/>
    <col min="13818" max="13818" width="3.7109375" style="48" customWidth="1"/>
    <col min="13819" max="13819" width="9.140625" style="48"/>
    <col min="13820" max="13820" width="3.5703125" style="48" customWidth="1"/>
    <col min="13821" max="13821" width="5.140625" style="48" customWidth="1"/>
    <col min="13822" max="13822" width="3.7109375" style="48" customWidth="1"/>
    <col min="13823" max="13823" width="9.140625" style="48"/>
    <col min="13824" max="13824" width="3.5703125" style="48" customWidth="1"/>
    <col min="13825" max="13825" width="5.140625" style="48" customWidth="1"/>
    <col min="13826" max="13826" width="3.7109375" style="48" customWidth="1"/>
    <col min="13827" max="13827" width="9.140625" style="48"/>
    <col min="13828" max="13828" width="3.5703125" style="48" customWidth="1"/>
    <col min="13829" max="13829" width="5.140625" style="48" customWidth="1"/>
    <col min="13830" max="13830" width="3.7109375" style="48" customWidth="1"/>
    <col min="13831" max="13831" width="10.85546875" style="48" bestFit="1" customWidth="1"/>
    <col min="13832" max="13832" width="3.5703125" style="48" customWidth="1"/>
    <col min="13833" max="13833" width="6.7109375" style="48" customWidth="1"/>
    <col min="13834" max="13834" width="3.7109375" style="48" customWidth="1"/>
    <col min="13835" max="13835" width="9.140625" style="48"/>
    <col min="13836" max="13836" width="21.140625" style="48" customWidth="1"/>
    <col min="13837" max="13837" width="10.42578125" style="48" bestFit="1" customWidth="1"/>
    <col min="13838" max="14045" width="9.140625" style="48"/>
    <col min="14046" max="14046" width="26.5703125" style="48" customWidth="1"/>
    <col min="14047" max="14047" width="10.5703125" style="48" customWidth="1"/>
    <col min="14048" max="14048" width="4.5703125" style="48" customWidth="1"/>
    <col min="14049" max="14049" width="8.140625" style="48" customWidth="1"/>
    <col min="14050" max="14050" width="3.7109375" style="48" customWidth="1"/>
    <col min="14051" max="14051" width="12" style="48" customWidth="1"/>
    <col min="14052" max="14052" width="10" style="48" bestFit="1" customWidth="1"/>
    <col min="14053" max="14054" width="8.140625" style="48" bestFit="1" customWidth="1"/>
    <col min="14055" max="14055" width="10.5703125" style="48" customWidth="1"/>
    <col min="14056" max="14056" width="3.85546875" style="48" customWidth="1"/>
    <col min="14057" max="14057" width="7.42578125" style="48" bestFit="1" customWidth="1"/>
    <col min="14058" max="14058" width="3.7109375" style="48" customWidth="1"/>
    <col min="14059" max="14059" width="9.140625" style="48"/>
    <col min="14060" max="14060" width="3.5703125" style="48" customWidth="1"/>
    <col min="14061" max="14061" width="5.140625" style="48" customWidth="1"/>
    <col min="14062" max="14062" width="3.7109375" style="48" customWidth="1"/>
    <col min="14063" max="14063" width="9.140625" style="48"/>
    <col min="14064" max="14064" width="3.5703125" style="48" customWidth="1"/>
    <col min="14065" max="14065" width="5.140625" style="48" customWidth="1"/>
    <col min="14066" max="14066" width="3.7109375" style="48" customWidth="1"/>
    <col min="14067" max="14067" width="9.140625" style="48"/>
    <col min="14068" max="14068" width="3.5703125" style="48" customWidth="1"/>
    <col min="14069" max="14069" width="5.140625" style="48" customWidth="1"/>
    <col min="14070" max="14070" width="3.7109375" style="48" customWidth="1"/>
    <col min="14071" max="14071" width="9.140625" style="48"/>
    <col min="14072" max="14072" width="3.5703125" style="48" customWidth="1"/>
    <col min="14073" max="14073" width="5.140625" style="48" customWidth="1"/>
    <col min="14074" max="14074" width="3.7109375" style="48" customWidth="1"/>
    <col min="14075" max="14075" width="9.140625" style="48"/>
    <col min="14076" max="14076" width="3.5703125" style="48" customWidth="1"/>
    <col min="14077" max="14077" width="5.140625" style="48" customWidth="1"/>
    <col min="14078" max="14078" width="3.7109375" style="48" customWidth="1"/>
    <col min="14079" max="14079" width="9.140625" style="48"/>
    <col min="14080" max="14080" width="3.5703125" style="48" customWidth="1"/>
    <col min="14081" max="14081" width="5.140625" style="48" customWidth="1"/>
    <col min="14082" max="14082" width="3.7109375" style="48" customWidth="1"/>
    <col min="14083" max="14083" width="9.140625" style="48"/>
    <col min="14084" max="14084" width="3.5703125" style="48" customWidth="1"/>
    <col min="14085" max="14085" width="5.140625" style="48" customWidth="1"/>
    <col min="14086" max="14086" width="3.7109375" style="48" customWidth="1"/>
    <col min="14087" max="14087" width="10.85546875" style="48" bestFit="1" customWidth="1"/>
    <col min="14088" max="14088" width="3.5703125" style="48" customWidth="1"/>
    <col min="14089" max="14089" width="6.7109375" style="48" customWidth="1"/>
    <col min="14090" max="14090" width="3.7109375" style="48" customWidth="1"/>
    <col min="14091" max="14091" width="9.140625" style="48"/>
    <col min="14092" max="14092" width="21.140625" style="48" customWidth="1"/>
    <col min="14093" max="14093" width="10.42578125" style="48" bestFit="1" customWidth="1"/>
    <col min="14094" max="14301" width="9.140625" style="48"/>
    <col min="14302" max="14302" width="26.5703125" style="48" customWidth="1"/>
    <col min="14303" max="14303" width="10.5703125" style="48" customWidth="1"/>
    <col min="14304" max="14304" width="4.5703125" style="48" customWidth="1"/>
    <col min="14305" max="14305" width="8.140625" style="48" customWidth="1"/>
    <col min="14306" max="14306" width="3.7109375" style="48" customWidth="1"/>
    <col min="14307" max="14307" width="12" style="48" customWidth="1"/>
    <col min="14308" max="14308" width="10" style="48" bestFit="1" customWidth="1"/>
    <col min="14309" max="14310" width="8.140625" style="48" bestFit="1" customWidth="1"/>
    <col min="14311" max="14311" width="10.5703125" style="48" customWidth="1"/>
    <col min="14312" max="14312" width="3.85546875" style="48" customWidth="1"/>
    <col min="14313" max="14313" width="7.42578125" style="48" bestFit="1" customWidth="1"/>
    <col min="14314" max="14314" width="3.7109375" style="48" customWidth="1"/>
    <col min="14315" max="14315" width="9.140625" style="48"/>
    <col min="14316" max="14316" width="3.5703125" style="48" customWidth="1"/>
    <col min="14317" max="14317" width="5.140625" style="48" customWidth="1"/>
    <col min="14318" max="14318" width="3.7109375" style="48" customWidth="1"/>
    <col min="14319" max="14319" width="9.140625" style="48"/>
    <col min="14320" max="14320" width="3.5703125" style="48" customWidth="1"/>
    <col min="14321" max="14321" width="5.140625" style="48" customWidth="1"/>
    <col min="14322" max="14322" width="3.7109375" style="48" customWidth="1"/>
    <col min="14323" max="14323" width="9.140625" style="48"/>
    <col min="14324" max="14324" width="3.5703125" style="48" customWidth="1"/>
    <col min="14325" max="14325" width="5.140625" style="48" customWidth="1"/>
    <col min="14326" max="14326" width="3.7109375" style="48" customWidth="1"/>
    <col min="14327" max="14327" width="9.140625" style="48"/>
    <col min="14328" max="14328" width="3.5703125" style="48" customWidth="1"/>
    <col min="14329" max="14329" width="5.140625" style="48" customWidth="1"/>
    <col min="14330" max="14330" width="3.7109375" style="48" customWidth="1"/>
    <col min="14331" max="14331" width="9.140625" style="48"/>
    <col min="14332" max="14332" width="3.5703125" style="48" customWidth="1"/>
    <col min="14333" max="14333" width="5.140625" style="48" customWidth="1"/>
    <col min="14334" max="14334" width="3.7109375" style="48" customWidth="1"/>
    <col min="14335" max="14335" width="9.140625" style="48"/>
    <col min="14336" max="14336" width="3.5703125" style="48" customWidth="1"/>
    <col min="14337" max="14337" width="5.140625" style="48" customWidth="1"/>
    <col min="14338" max="14338" width="3.7109375" style="48" customWidth="1"/>
    <col min="14339" max="14339" width="9.140625" style="48"/>
    <col min="14340" max="14340" width="3.5703125" style="48" customWidth="1"/>
    <col min="14341" max="14341" width="5.140625" style="48" customWidth="1"/>
    <col min="14342" max="14342" width="3.7109375" style="48" customWidth="1"/>
    <col min="14343" max="14343" width="10.85546875" style="48" bestFit="1" customWidth="1"/>
    <col min="14344" max="14344" width="3.5703125" style="48" customWidth="1"/>
    <col min="14345" max="14345" width="6.7109375" style="48" customWidth="1"/>
    <col min="14346" max="14346" width="3.7109375" style="48" customWidth="1"/>
    <col min="14347" max="14347" width="9.140625" style="48"/>
    <col min="14348" max="14348" width="21.140625" style="48" customWidth="1"/>
    <col min="14349" max="14349" width="10.42578125" style="48" bestFit="1" customWidth="1"/>
    <col min="14350" max="14557" width="9.140625" style="48"/>
    <col min="14558" max="14558" width="26.5703125" style="48" customWidth="1"/>
    <col min="14559" max="14559" width="10.5703125" style="48" customWidth="1"/>
    <col min="14560" max="14560" width="4.5703125" style="48" customWidth="1"/>
    <col min="14561" max="14561" width="8.140625" style="48" customWidth="1"/>
    <col min="14562" max="14562" width="3.7109375" style="48" customWidth="1"/>
    <col min="14563" max="14563" width="12" style="48" customWidth="1"/>
    <col min="14564" max="14564" width="10" style="48" bestFit="1" customWidth="1"/>
    <col min="14565" max="14566" width="8.140625" style="48" bestFit="1" customWidth="1"/>
    <col min="14567" max="14567" width="10.5703125" style="48" customWidth="1"/>
    <col min="14568" max="14568" width="3.85546875" style="48" customWidth="1"/>
    <col min="14569" max="14569" width="7.42578125" style="48" bestFit="1" customWidth="1"/>
    <col min="14570" max="14570" width="3.7109375" style="48" customWidth="1"/>
    <col min="14571" max="14571" width="9.140625" style="48"/>
    <col min="14572" max="14572" width="3.5703125" style="48" customWidth="1"/>
    <col min="14573" max="14573" width="5.140625" style="48" customWidth="1"/>
    <col min="14574" max="14574" width="3.7109375" style="48" customWidth="1"/>
    <col min="14575" max="14575" width="9.140625" style="48"/>
    <col min="14576" max="14576" width="3.5703125" style="48" customWidth="1"/>
    <col min="14577" max="14577" width="5.140625" style="48" customWidth="1"/>
    <col min="14578" max="14578" width="3.7109375" style="48" customWidth="1"/>
    <col min="14579" max="14579" width="9.140625" style="48"/>
    <col min="14580" max="14580" width="3.5703125" style="48" customWidth="1"/>
    <col min="14581" max="14581" width="5.140625" style="48" customWidth="1"/>
    <col min="14582" max="14582" width="3.7109375" style="48" customWidth="1"/>
    <col min="14583" max="14583" width="9.140625" style="48"/>
    <col min="14584" max="14584" width="3.5703125" style="48" customWidth="1"/>
    <col min="14585" max="14585" width="5.140625" style="48" customWidth="1"/>
    <col min="14586" max="14586" width="3.7109375" style="48" customWidth="1"/>
    <col min="14587" max="14587" width="9.140625" style="48"/>
    <col min="14588" max="14588" width="3.5703125" style="48" customWidth="1"/>
    <col min="14589" max="14589" width="5.140625" style="48" customWidth="1"/>
    <col min="14590" max="14590" width="3.7109375" style="48" customWidth="1"/>
    <col min="14591" max="14591" width="9.140625" style="48"/>
    <col min="14592" max="14592" width="3.5703125" style="48" customWidth="1"/>
    <col min="14593" max="14593" width="5.140625" style="48" customWidth="1"/>
    <col min="14594" max="14594" width="3.7109375" style="48" customWidth="1"/>
    <col min="14595" max="14595" width="9.140625" style="48"/>
    <col min="14596" max="14596" width="3.5703125" style="48" customWidth="1"/>
    <col min="14597" max="14597" width="5.140625" style="48" customWidth="1"/>
    <col min="14598" max="14598" width="3.7109375" style="48" customWidth="1"/>
    <col min="14599" max="14599" width="10.85546875" style="48" bestFit="1" customWidth="1"/>
    <col min="14600" max="14600" width="3.5703125" style="48" customWidth="1"/>
    <col min="14601" max="14601" width="6.7109375" style="48" customWidth="1"/>
    <col min="14602" max="14602" width="3.7109375" style="48" customWidth="1"/>
    <col min="14603" max="14603" width="9.140625" style="48"/>
    <col min="14604" max="14604" width="21.140625" style="48" customWidth="1"/>
    <col min="14605" max="14605" width="10.42578125" style="48" bestFit="1" customWidth="1"/>
    <col min="14606" max="14813" width="9.140625" style="48"/>
    <col min="14814" max="14814" width="26.5703125" style="48" customWidth="1"/>
    <col min="14815" max="14815" width="10.5703125" style="48" customWidth="1"/>
    <col min="14816" max="14816" width="4.5703125" style="48" customWidth="1"/>
    <col min="14817" max="14817" width="8.140625" style="48" customWidth="1"/>
    <col min="14818" max="14818" width="3.7109375" style="48" customWidth="1"/>
    <col min="14819" max="14819" width="12" style="48" customWidth="1"/>
    <col min="14820" max="14820" width="10" style="48" bestFit="1" customWidth="1"/>
    <col min="14821" max="14822" width="8.140625" style="48" bestFit="1" customWidth="1"/>
    <col min="14823" max="14823" width="10.5703125" style="48" customWidth="1"/>
    <col min="14824" max="14824" width="3.85546875" style="48" customWidth="1"/>
    <col min="14825" max="14825" width="7.42578125" style="48" bestFit="1" customWidth="1"/>
    <col min="14826" max="14826" width="3.7109375" style="48" customWidth="1"/>
    <col min="14827" max="14827" width="9.140625" style="48"/>
    <col min="14828" max="14828" width="3.5703125" style="48" customWidth="1"/>
    <col min="14829" max="14829" width="5.140625" style="48" customWidth="1"/>
    <col min="14830" max="14830" width="3.7109375" style="48" customWidth="1"/>
    <col min="14831" max="14831" width="9.140625" style="48"/>
    <col min="14832" max="14832" width="3.5703125" style="48" customWidth="1"/>
    <col min="14833" max="14833" width="5.140625" style="48" customWidth="1"/>
    <col min="14834" max="14834" width="3.7109375" style="48" customWidth="1"/>
    <col min="14835" max="14835" width="9.140625" style="48"/>
    <col min="14836" max="14836" width="3.5703125" style="48" customWidth="1"/>
    <col min="14837" max="14837" width="5.140625" style="48" customWidth="1"/>
    <col min="14838" max="14838" width="3.7109375" style="48" customWidth="1"/>
    <col min="14839" max="14839" width="9.140625" style="48"/>
    <col min="14840" max="14840" width="3.5703125" style="48" customWidth="1"/>
    <col min="14841" max="14841" width="5.140625" style="48" customWidth="1"/>
    <col min="14842" max="14842" width="3.7109375" style="48" customWidth="1"/>
    <col min="14843" max="14843" width="9.140625" style="48"/>
    <col min="14844" max="14844" width="3.5703125" style="48" customWidth="1"/>
    <col min="14845" max="14845" width="5.140625" style="48" customWidth="1"/>
    <col min="14846" max="14846" width="3.7109375" style="48" customWidth="1"/>
    <col min="14847" max="14847" width="9.140625" style="48"/>
    <col min="14848" max="14848" width="3.5703125" style="48" customWidth="1"/>
    <col min="14849" max="14849" width="5.140625" style="48" customWidth="1"/>
    <col min="14850" max="14850" width="3.7109375" style="48" customWidth="1"/>
    <col min="14851" max="14851" width="9.140625" style="48"/>
    <col min="14852" max="14852" width="3.5703125" style="48" customWidth="1"/>
    <col min="14853" max="14853" width="5.140625" style="48" customWidth="1"/>
    <col min="14854" max="14854" width="3.7109375" style="48" customWidth="1"/>
    <col min="14855" max="14855" width="10.85546875" style="48" bestFit="1" customWidth="1"/>
    <col min="14856" max="14856" width="3.5703125" style="48" customWidth="1"/>
    <col min="14857" max="14857" width="6.7109375" style="48" customWidth="1"/>
    <col min="14858" max="14858" width="3.7109375" style="48" customWidth="1"/>
    <col min="14859" max="14859" width="9.140625" style="48"/>
    <col min="14860" max="14860" width="21.140625" style="48" customWidth="1"/>
    <col min="14861" max="14861" width="10.42578125" style="48" bestFit="1" customWidth="1"/>
    <col min="14862" max="15069" width="9.140625" style="48"/>
    <col min="15070" max="15070" width="26.5703125" style="48" customWidth="1"/>
    <col min="15071" max="15071" width="10.5703125" style="48" customWidth="1"/>
    <col min="15072" max="15072" width="4.5703125" style="48" customWidth="1"/>
    <col min="15073" max="15073" width="8.140625" style="48" customWidth="1"/>
    <col min="15074" max="15074" width="3.7109375" style="48" customWidth="1"/>
    <col min="15075" max="15075" width="12" style="48" customWidth="1"/>
    <col min="15076" max="15076" width="10" style="48" bestFit="1" customWidth="1"/>
    <col min="15077" max="15078" width="8.140625" style="48" bestFit="1" customWidth="1"/>
    <col min="15079" max="15079" width="10.5703125" style="48" customWidth="1"/>
    <col min="15080" max="15080" width="3.85546875" style="48" customWidth="1"/>
    <col min="15081" max="15081" width="7.42578125" style="48" bestFit="1" customWidth="1"/>
    <col min="15082" max="15082" width="3.7109375" style="48" customWidth="1"/>
    <col min="15083" max="15083" width="9.140625" style="48"/>
    <col min="15084" max="15084" width="3.5703125" style="48" customWidth="1"/>
    <col min="15085" max="15085" width="5.140625" style="48" customWidth="1"/>
    <col min="15086" max="15086" width="3.7109375" style="48" customWidth="1"/>
    <col min="15087" max="15087" width="9.140625" style="48"/>
    <col min="15088" max="15088" width="3.5703125" style="48" customWidth="1"/>
    <col min="15089" max="15089" width="5.140625" style="48" customWidth="1"/>
    <col min="15090" max="15090" width="3.7109375" style="48" customWidth="1"/>
    <col min="15091" max="15091" width="9.140625" style="48"/>
    <col min="15092" max="15092" width="3.5703125" style="48" customWidth="1"/>
    <col min="15093" max="15093" width="5.140625" style="48" customWidth="1"/>
    <col min="15094" max="15094" width="3.7109375" style="48" customWidth="1"/>
    <col min="15095" max="15095" width="9.140625" style="48"/>
    <col min="15096" max="15096" width="3.5703125" style="48" customWidth="1"/>
    <col min="15097" max="15097" width="5.140625" style="48" customWidth="1"/>
    <col min="15098" max="15098" width="3.7109375" style="48" customWidth="1"/>
    <col min="15099" max="15099" width="9.140625" style="48"/>
    <col min="15100" max="15100" width="3.5703125" style="48" customWidth="1"/>
    <col min="15101" max="15101" width="5.140625" style="48" customWidth="1"/>
    <col min="15102" max="15102" width="3.7109375" style="48" customWidth="1"/>
    <col min="15103" max="15103" width="9.140625" style="48"/>
    <col min="15104" max="15104" width="3.5703125" style="48" customWidth="1"/>
    <col min="15105" max="15105" width="5.140625" style="48" customWidth="1"/>
    <col min="15106" max="15106" width="3.7109375" style="48" customWidth="1"/>
    <col min="15107" max="15107" width="9.140625" style="48"/>
    <col min="15108" max="15108" width="3.5703125" style="48" customWidth="1"/>
    <col min="15109" max="15109" width="5.140625" style="48" customWidth="1"/>
    <col min="15110" max="15110" width="3.7109375" style="48" customWidth="1"/>
    <col min="15111" max="15111" width="10.85546875" style="48" bestFit="1" customWidth="1"/>
    <col min="15112" max="15112" width="3.5703125" style="48" customWidth="1"/>
    <col min="15113" max="15113" width="6.7109375" style="48" customWidth="1"/>
    <col min="15114" max="15114" width="3.7109375" style="48" customWidth="1"/>
    <col min="15115" max="15115" width="9.140625" style="48"/>
    <col min="15116" max="15116" width="21.140625" style="48" customWidth="1"/>
    <col min="15117" max="15117" width="10.42578125" style="48" bestFit="1" customWidth="1"/>
    <col min="15118" max="15325" width="9.140625" style="48"/>
    <col min="15326" max="15326" width="26.5703125" style="48" customWidth="1"/>
    <col min="15327" max="15327" width="10.5703125" style="48" customWidth="1"/>
    <col min="15328" max="15328" width="4.5703125" style="48" customWidth="1"/>
    <col min="15329" max="15329" width="8.140625" style="48" customWidth="1"/>
    <col min="15330" max="15330" width="3.7109375" style="48" customWidth="1"/>
    <col min="15331" max="15331" width="12" style="48" customWidth="1"/>
    <col min="15332" max="15332" width="10" style="48" bestFit="1" customWidth="1"/>
    <col min="15333" max="15334" width="8.140625" style="48" bestFit="1" customWidth="1"/>
    <col min="15335" max="15335" width="10.5703125" style="48" customWidth="1"/>
    <col min="15336" max="15336" width="3.85546875" style="48" customWidth="1"/>
    <col min="15337" max="15337" width="7.42578125" style="48" bestFit="1" customWidth="1"/>
    <col min="15338" max="15338" width="3.7109375" style="48" customWidth="1"/>
    <col min="15339" max="15339" width="9.140625" style="48"/>
    <col min="15340" max="15340" width="3.5703125" style="48" customWidth="1"/>
    <col min="15341" max="15341" width="5.140625" style="48" customWidth="1"/>
    <col min="15342" max="15342" width="3.7109375" style="48" customWidth="1"/>
    <col min="15343" max="15343" width="9.140625" style="48"/>
    <col min="15344" max="15344" width="3.5703125" style="48" customWidth="1"/>
    <col min="15345" max="15345" width="5.140625" style="48" customWidth="1"/>
    <col min="15346" max="15346" width="3.7109375" style="48" customWidth="1"/>
    <col min="15347" max="15347" width="9.140625" style="48"/>
    <col min="15348" max="15348" width="3.5703125" style="48" customWidth="1"/>
    <col min="15349" max="15349" width="5.140625" style="48" customWidth="1"/>
    <col min="15350" max="15350" width="3.7109375" style="48" customWidth="1"/>
    <col min="15351" max="15351" width="9.140625" style="48"/>
    <col min="15352" max="15352" width="3.5703125" style="48" customWidth="1"/>
    <col min="15353" max="15353" width="5.140625" style="48" customWidth="1"/>
    <col min="15354" max="15354" width="3.7109375" style="48" customWidth="1"/>
    <col min="15355" max="15355" width="9.140625" style="48"/>
    <col min="15356" max="15356" width="3.5703125" style="48" customWidth="1"/>
    <col min="15357" max="15357" width="5.140625" style="48" customWidth="1"/>
    <col min="15358" max="15358" width="3.7109375" style="48" customWidth="1"/>
    <col min="15359" max="15359" width="9.140625" style="48"/>
    <col min="15360" max="15360" width="3.5703125" style="48" customWidth="1"/>
    <col min="15361" max="15361" width="5.140625" style="48" customWidth="1"/>
    <col min="15362" max="15362" width="3.7109375" style="48" customWidth="1"/>
    <col min="15363" max="15363" width="9.140625" style="48"/>
    <col min="15364" max="15364" width="3.5703125" style="48" customWidth="1"/>
    <col min="15365" max="15365" width="5.140625" style="48" customWidth="1"/>
    <col min="15366" max="15366" width="3.7109375" style="48" customWidth="1"/>
    <col min="15367" max="15367" width="10.85546875" style="48" bestFit="1" customWidth="1"/>
    <col min="15368" max="15368" width="3.5703125" style="48" customWidth="1"/>
    <col min="15369" max="15369" width="6.7109375" style="48" customWidth="1"/>
    <col min="15370" max="15370" width="3.7109375" style="48" customWidth="1"/>
    <col min="15371" max="15371" width="9.140625" style="48"/>
    <col min="15372" max="15372" width="21.140625" style="48" customWidth="1"/>
    <col min="15373" max="15373" width="10.42578125" style="48" bestFit="1" customWidth="1"/>
    <col min="15374" max="15581" width="9.140625" style="48"/>
    <col min="15582" max="15582" width="26.5703125" style="48" customWidth="1"/>
    <col min="15583" max="15583" width="10.5703125" style="48" customWidth="1"/>
    <col min="15584" max="15584" width="4.5703125" style="48" customWidth="1"/>
    <col min="15585" max="15585" width="8.140625" style="48" customWidth="1"/>
    <col min="15586" max="15586" width="3.7109375" style="48" customWidth="1"/>
    <col min="15587" max="15587" width="12" style="48" customWidth="1"/>
    <col min="15588" max="15588" width="10" style="48" bestFit="1" customWidth="1"/>
    <col min="15589" max="15590" width="8.140625" style="48" bestFit="1" customWidth="1"/>
    <col min="15591" max="15591" width="10.5703125" style="48" customWidth="1"/>
    <col min="15592" max="15592" width="3.85546875" style="48" customWidth="1"/>
    <col min="15593" max="15593" width="7.42578125" style="48" bestFit="1" customWidth="1"/>
    <col min="15594" max="15594" width="3.7109375" style="48" customWidth="1"/>
    <col min="15595" max="15595" width="9.140625" style="48"/>
    <col min="15596" max="15596" width="3.5703125" style="48" customWidth="1"/>
    <col min="15597" max="15597" width="5.140625" style="48" customWidth="1"/>
    <col min="15598" max="15598" width="3.7109375" style="48" customWidth="1"/>
    <col min="15599" max="15599" width="9.140625" style="48"/>
    <col min="15600" max="15600" width="3.5703125" style="48" customWidth="1"/>
    <col min="15601" max="15601" width="5.140625" style="48" customWidth="1"/>
    <col min="15602" max="15602" width="3.7109375" style="48" customWidth="1"/>
    <col min="15603" max="15603" width="9.140625" style="48"/>
    <col min="15604" max="15604" width="3.5703125" style="48" customWidth="1"/>
    <col min="15605" max="15605" width="5.140625" style="48" customWidth="1"/>
    <col min="15606" max="15606" width="3.7109375" style="48" customWidth="1"/>
    <col min="15607" max="15607" width="9.140625" style="48"/>
    <col min="15608" max="15608" width="3.5703125" style="48" customWidth="1"/>
    <col min="15609" max="15609" width="5.140625" style="48" customWidth="1"/>
    <col min="15610" max="15610" width="3.7109375" style="48" customWidth="1"/>
    <col min="15611" max="15611" width="9.140625" style="48"/>
    <col min="15612" max="15612" width="3.5703125" style="48" customWidth="1"/>
    <col min="15613" max="15613" width="5.140625" style="48" customWidth="1"/>
    <col min="15614" max="15614" width="3.7109375" style="48" customWidth="1"/>
    <col min="15615" max="15615" width="9.140625" style="48"/>
    <col min="15616" max="15616" width="3.5703125" style="48" customWidth="1"/>
    <col min="15617" max="15617" width="5.140625" style="48" customWidth="1"/>
    <col min="15618" max="15618" width="3.7109375" style="48" customWidth="1"/>
    <col min="15619" max="15619" width="9.140625" style="48"/>
    <col min="15620" max="15620" width="3.5703125" style="48" customWidth="1"/>
    <col min="15621" max="15621" width="5.140625" style="48" customWidth="1"/>
    <col min="15622" max="15622" width="3.7109375" style="48" customWidth="1"/>
    <col min="15623" max="15623" width="10.85546875" style="48" bestFit="1" customWidth="1"/>
    <col min="15624" max="15624" width="3.5703125" style="48" customWidth="1"/>
    <col min="15625" max="15625" width="6.7109375" style="48" customWidth="1"/>
    <col min="15626" max="15626" width="3.7109375" style="48" customWidth="1"/>
    <col min="15627" max="15627" width="9.140625" style="48"/>
    <col min="15628" max="15628" width="21.140625" style="48" customWidth="1"/>
    <col min="15629" max="15629" width="10.42578125" style="48" bestFit="1" customWidth="1"/>
    <col min="15630" max="15837" width="9.140625" style="48"/>
    <col min="15838" max="15838" width="26.5703125" style="48" customWidth="1"/>
    <col min="15839" max="15839" width="10.5703125" style="48" customWidth="1"/>
    <col min="15840" max="15840" width="4.5703125" style="48" customWidth="1"/>
    <col min="15841" max="15841" width="8.140625" style="48" customWidth="1"/>
    <col min="15842" max="15842" width="3.7109375" style="48" customWidth="1"/>
    <col min="15843" max="15843" width="12" style="48" customWidth="1"/>
    <col min="15844" max="15844" width="10" style="48" bestFit="1" customWidth="1"/>
    <col min="15845" max="15846" width="8.140625" style="48" bestFit="1" customWidth="1"/>
    <col min="15847" max="15847" width="10.5703125" style="48" customWidth="1"/>
    <col min="15848" max="15848" width="3.85546875" style="48" customWidth="1"/>
    <col min="15849" max="15849" width="7.42578125" style="48" bestFit="1" customWidth="1"/>
    <col min="15850" max="15850" width="3.7109375" style="48" customWidth="1"/>
    <col min="15851" max="15851" width="9.140625" style="48"/>
    <col min="15852" max="15852" width="3.5703125" style="48" customWidth="1"/>
    <col min="15853" max="15853" width="5.140625" style="48" customWidth="1"/>
    <col min="15854" max="15854" width="3.7109375" style="48" customWidth="1"/>
    <col min="15855" max="15855" width="9.140625" style="48"/>
    <col min="15856" max="15856" width="3.5703125" style="48" customWidth="1"/>
    <col min="15857" max="15857" width="5.140625" style="48" customWidth="1"/>
    <col min="15858" max="15858" width="3.7109375" style="48" customWidth="1"/>
    <col min="15859" max="15859" width="9.140625" style="48"/>
    <col min="15860" max="15860" width="3.5703125" style="48" customWidth="1"/>
    <col min="15861" max="15861" width="5.140625" style="48" customWidth="1"/>
    <col min="15862" max="15862" width="3.7109375" style="48" customWidth="1"/>
    <col min="15863" max="15863" width="9.140625" style="48"/>
    <col min="15864" max="15864" width="3.5703125" style="48" customWidth="1"/>
    <col min="15865" max="15865" width="5.140625" style="48" customWidth="1"/>
    <col min="15866" max="15866" width="3.7109375" style="48" customWidth="1"/>
    <col min="15867" max="15867" width="9.140625" style="48"/>
    <col min="15868" max="15868" width="3.5703125" style="48" customWidth="1"/>
    <col min="15869" max="15869" width="5.140625" style="48" customWidth="1"/>
    <col min="15870" max="15870" width="3.7109375" style="48" customWidth="1"/>
    <col min="15871" max="15871" width="9.140625" style="48"/>
    <col min="15872" max="15872" width="3.5703125" style="48" customWidth="1"/>
    <col min="15873" max="15873" width="5.140625" style="48" customWidth="1"/>
    <col min="15874" max="15874" width="3.7109375" style="48" customWidth="1"/>
    <col min="15875" max="15875" width="9.140625" style="48"/>
    <col min="15876" max="15876" width="3.5703125" style="48" customWidth="1"/>
    <col min="15877" max="15877" width="5.140625" style="48" customWidth="1"/>
    <col min="15878" max="15878" width="3.7109375" style="48" customWidth="1"/>
    <col min="15879" max="15879" width="10.85546875" style="48" bestFit="1" customWidth="1"/>
    <col min="15880" max="15880" width="3.5703125" style="48" customWidth="1"/>
    <col min="15881" max="15881" width="6.7109375" style="48" customWidth="1"/>
    <col min="15882" max="15882" width="3.7109375" style="48" customWidth="1"/>
    <col min="15883" max="15883" width="9.140625" style="48"/>
    <col min="15884" max="15884" width="21.140625" style="48" customWidth="1"/>
    <col min="15885" max="15885" width="10.42578125" style="48" bestFit="1" customWidth="1"/>
    <col min="15886" max="16093" width="9.140625" style="48"/>
    <col min="16094" max="16094" width="26.5703125" style="48" customWidth="1"/>
    <col min="16095" max="16095" width="10.5703125" style="48" customWidth="1"/>
    <col min="16096" max="16096" width="4.5703125" style="48" customWidth="1"/>
    <col min="16097" max="16097" width="8.140625" style="48" customWidth="1"/>
    <col min="16098" max="16098" width="3.7109375" style="48" customWidth="1"/>
    <col min="16099" max="16099" width="12" style="48" customWidth="1"/>
    <col min="16100" max="16100" width="10" style="48" bestFit="1" customWidth="1"/>
    <col min="16101" max="16102" width="8.140625" style="48" bestFit="1" customWidth="1"/>
    <col min="16103" max="16103" width="10.5703125" style="48" customWidth="1"/>
    <col min="16104" max="16104" width="3.85546875" style="48" customWidth="1"/>
    <col min="16105" max="16105" width="7.42578125" style="48" bestFit="1" customWidth="1"/>
    <col min="16106" max="16106" width="3.7109375" style="48" customWidth="1"/>
    <col min="16107" max="16107" width="9.140625" style="48"/>
    <col min="16108" max="16108" width="3.5703125" style="48" customWidth="1"/>
    <col min="16109" max="16109" width="5.140625" style="48" customWidth="1"/>
    <col min="16110" max="16110" width="3.7109375" style="48" customWidth="1"/>
    <col min="16111" max="16111" width="9.140625" style="48"/>
    <col min="16112" max="16112" width="3.5703125" style="48" customWidth="1"/>
    <col min="16113" max="16113" width="5.140625" style="48" customWidth="1"/>
    <col min="16114" max="16114" width="3.7109375" style="48" customWidth="1"/>
    <col min="16115" max="16115" width="9.140625" style="48"/>
    <col min="16116" max="16116" width="3.5703125" style="48" customWidth="1"/>
    <col min="16117" max="16117" width="5.140625" style="48" customWidth="1"/>
    <col min="16118" max="16118" width="3.7109375" style="48" customWidth="1"/>
    <col min="16119" max="16119" width="9.140625" style="48"/>
    <col min="16120" max="16120" width="3.5703125" style="48" customWidth="1"/>
    <col min="16121" max="16121" width="5.140625" style="48" customWidth="1"/>
    <col min="16122" max="16122" width="3.7109375" style="48" customWidth="1"/>
    <col min="16123" max="16123" width="9.140625" style="48"/>
    <col min="16124" max="16124" width="3.5703125" style="48" customWidth="1"/>
    <col min="16125" max="16125" width="5.140625" style="48" customWidth="1"/>
    <col min="16126" max="16126" width="3.7109375" style="48" customWidth="1"/>
    <col min="16127" max="16127" width="9.140625" style="48"/>
    <col min="16128" max="16128" width="3.5703125" style="48" customWidth="1"/>
    <col min="16129" max="16129" width="5.140625" style="48" customWidth="1"/>
    <col min="16130" max="16130" width="3.7109375" style="48" customWidth="1"/>
    <col min="16131" max="16131" width="9.140625" style="48"/>
    <col min="16132" max="16132" width="3.5703125" style="48" customWidth="1"/>
    <col min="16133" max="16133" width="5.140625" style="48" customWidth="1"/>
    <col min="16134" max="16134" width="3.7109375" style="48" customWidth="1"/>
    <col min="16135" max="16135" width="10.85546875" style="48" bestFit="1" customWidth="1"/>
    <col min="16136" max="16136" width="3.5703125" style="48" customWidth="1"/>
    <col min="16137" max="16137" width="6.7109375" style="48" customWidth="1"/>
    <col min="16138" max="16138" width="3.7109375" style="48" customWidth="1"/>
    <col min="16139" max="16139" width="9.140625" style="48"/>
    <col min="16140" max="16140" width="21.140625" style="48" customWidth="1"/>
    <col min="16141" max="16141" width="10.42578125" style="48" bestFit="1" customWidth="1"/>
    <col min="16142" max="16384" width="9.140625" style="48"/>
  </cols>
  <sheetData>
    <row r="1" spans="1:29" x14ac:dyDescent="0.2">
      <c r="A1" s="46" t="s">
        <v>875</v>
      </c>
      <c r="C1" s="48"/>
      <c r="D1" s="48"/>
      <c r="E1" s="48"/>
      <c r="F1" s="48"/>
      <c r="G1" s="48"/>
      <c r="H1" s="48"/>
      <c r="I1" s="48"/>
      <c r="J1" s="48"/>
      <c r="K1" s="48"/>
      <c r="L1" s="48"/>
      <c r="M1" s="48"/>
      <c r="N1" s="48"/>
      <c r="O1" s="48"/>
      <c r="P1" s="48"/>
      <c r="Q1" s="48"/>
      <c r="R1" s="48"/>
      <c r="S1" s="48"/>
      <c r="T1" s="48"/>
      <c r="U1" s="48"/>
      <c r="V1" s="48"/>
      <c r="W1" s="48"/>
      <c r="X1" s="48"/>
      <c r="Y1" s="48"/>
      <c r="Z1" s="48"/>
      <c r="AA1" s="48"/>
      <c r="AB1" s="48"/>
      <c r="AC1" s="48"/>
    </row>
    <row r="2" spans="1:29" x14ac:dyDescent="0.2">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spans="1:29" s="46" customFormat="1" x14ac:dyDescent="0.2">
      <c r="A3" s="49"/>
      <c r="B3" s="50" t="s">
        <v>65</v>
      </c>
      <c r="C3" s="51"/>
      <c r="D3" s="51"/>
      <c r="E3" s="52"/>
      <c r="F3" s="50" t="s">
        <v>839</v>
      </c>
      <c r="G3" s="51"/>
      <c r="H3" s="51"/>
      <c r="I3" s="52"/>
      <c r="J3" s="50" t="s">
        <v>66</v>
      </c>
      <c r="K3" s="51"/>
      <c r="L3" s="51"/>
      <c r="M3" s="52"/>
      <c r="N3" s="50" t="s">
        <v>67</v>
      </c>
      <c r="O3" s="51"/>
      <c r="P3" s="51"/>
      <c r="Q3" s="52"/>
      <c r="R3" s="50" t="s">
        <v>69</v>
      </c>
      <c r="S3" s="51"/>
      <c r="T3" s="51"/>
      <c r="U3" s="52"/>
      <c r="V3" s="50" t="s">
        <v>68</v>
      </c>
      <c r="W3" s="51"/>
      <c r="X3" s="51"/>
      <c r="Y3" s="52"/>
      <c r="Z3" s="50" t="s">
        <v>840</v>
      </c>
      <c r="AA3" s="51"/>
      <c r="AB3" s="51"/>
      <c r="AC3" s="52"/>
    </row>
    <row r="4" spans="1:29" x14ac:dyDescent="0.2">
      <c r="A4" s="53" t="s">
        <v>40</v>
      </c>
      <c r="B4" s="54"/>
      <c r="C4" s="55"/>
      <c r="D4" s="55"/>
      <c r="E4" s="56"/>
      <c r="F4" s="54"/>
      <c r="G4" s="55"/>
      <c r="H4" s="55"/>
      <c r="I4" s="56"/>
      <c r="J4" s="54"/>
      <c r="K4" s="55"/>
      <c r="L4" s="55"/>
      <c r="M4" s="56"/>
      <c r="N4" s="54"/>
      <c r="O4" s="55"/>
      <c r="P4" s="55"/>
      <c r="Q4" s="56"/>
      <c r="R4" s="54"/>
      <c r="S4" s="55"/>
      <c r="T4" s="55"/>
      <c r="U4" s="56"/>
      <c r="V4" s="54"/>
      <c r="W4" s="55"/>
      <c r="X4" s="55"/>
      <c r="Y4" s="56"/>
      <c r="Z4" s="54"/>
      <c r="AA4" s="55"/>
      <c r="AB4" s="55"/>
      <c r="AC4" s="56"/>
    </row>
    <row r="5" spans="1:29" x14ac:dyDescent="0.2">
      <c r="A5" s="57" t="s">
        <v>841</v>
      </c>
      <c r="B5" s="58">
        <v>26</v>
      </c>
      <c r="C5" s="59" t="s">
        <v>845</v>
      </c>
      <c r="D5" s="59"/>
      <c r="E5" s="60"/>
      <c r="F5" s="58">
        <v>0</v>
      </c>
      <c r="G5" s="59" t="s">
        <v>58</v>
      </c>
      <c r="H5" s="59"/>
      <c r="I5" s="60"/>
      <c r="J5" s="58">
        <v>9</v>
      </c>
      <c r="K5" s="59" t="s">
        <v>845</v>
      </c>
      <c r="L5" s="59"/>
      <c r="M5" s="60"/>
      <c r="N5" s="58">
        <v>6</v>
      </c>
      <c r="O5" s="59" t="s">
        <v>845</v>
      </c>
      <c r="P5" s="59"/>
      <c r="Q5" s="60"/>
      <c r="R5" s="58">
        <v>4</v>
      </c>
      <c r="S5" s="59" t="s">
        <v>845</v>
      </c>
      <c r="T5" s="59"/>
      <c r="U5" s="60"/>
      <c r="V5" s="58">
        <v>0</v>
      </c>
      <c r="W5" s="59" t="s">
        <v>58</v>
      </c>
      <c r="X5" s="59"/>
      <c r="Y5" s="60"/>
      <c r="Z5" s="58">
        <v>45</v>
      </c>
      <c r="AA5" s="59" t="s">
        <v>845</v>
      </c>
      <c r="AB5" s="59"/>
      <c r="AC5" s="60"/>
    </row>
    <row r="6" spans="1:29" x14ac:dyDescent="0.2">
      <c r="A6" s="61" t="s">
        <v>907</v>
      </c>
      <c r="B6" s="62">
        <v>598.22840000005874</v>
      </c>
      <c r="C6" s="48" t="s">
        <v>842</v>
      </c>
      <c r="D6" s="63">
        <v>15.984199015777781</v>
      </c>
      <c r="E6" s="64" t="s">
        <v>43</v>
      </c>
      <c r="F6" s="62">
        <v>0</v>
      </c>
      <c r="G6" s="48" t="s">
        <v>842</v>
      </c>
      <c r="H6" s="63">
        <v>0</v>
      </c>
      <c r="I6" s="64" t="s">
        <v>43</v>
      </c>
      <c r="J6" s="62">
        <v>422.04399000000001</v>
      </c>
      <c r="K6" s="48" t="s">
        <v>842</v>
      </c>
      <c r="L6" s="63">
        <v>11.276688183931531</v>
      </c>
      <c r="M6" s="64" t="s">
        <v>43</v>
      </c>
      <c r="N6" s="62">
        <v>231.19300100000001</v>
      </c>
      <c r="O6" s="48" t="s">
        <v>842</v>
      </c>
      <c r="P6" s="63">
        <v>6.1772977328367373</v>
      </c>
      <c r="Q6" s="64" t="s">
        <v>43</v>
      </c>
      <c r="R6" s="62">
        <v>183.62533000000002</v>
      </c>
      <c r="S6" s="48" t="s">
        <v>842</v>
      </c>
      <c r="T6" s="171">
        <v>4.9063264449791797</v>
      </c>
      <c r="U6" s="64" t="s">
        <v>43</v>
      </c>
      <c r="V6" s="62">
        <v>0</v>
      </c>
      <c r="W6" s="48" t="s">
        <v>842</v>
      </c>
      <c r="X6" s="63">
        <v>0</v>
      </c>
      <c r="Y6" s="64" t="s">
        <v>43</v>
      </c>
      <c r="Z6" s="62">
        <v>1435.0907210000589</v>
      </c>
      <c r="AA6" s="48" t="s">
        <v>842</v>
      </c>
      <c r="AB6" s="63">
        <v>38.344511377525237</v>
      </c>
      <c r="AC6" s="64" t="s">
        <v>43</v>
      </c>
    </row>
    <row r="7" spans="1:29" x14ac:dyDescent="0.2">
      <c r="A7" s="61"/>
      <c r="B7" s="65">
        <v>0.41685754861767665</v>
      </c>
      <c r="C7" s="48"/>
      <c r="D7" s="63"/>
      <c r="E7" s="64"/>
      <c r="F7" s="65">
        <v>0</v>
      </c>
      <c r="G7" s="48"/>
      <c r="H7" s="63"/>
      <c r="I7" s="64"/>
      <c r="J7" s="65">
        <v>0.29408871775429918</v>
      </c>
      <c r="K7" s="48"/>
      <c r="L7" s="63"/>
      <c r="M7" s="64"/>
      <c r="N7" s="65">
        <v>0.16109992045582358</v>
      </c>
      <c r="O7" s="48"/>
      <c r="P7" s="63"/>
      <c r="Q7" s="64"/>
      <c r="R7" s="65">
        <v>0.12795381317220048</v>
      </c>
      <c r="S7" s="48"/>
      <c r="T7" s="63"/>
      <c r="U7" s="64"/>
      <c r="V7" s="65">
        <v>0</v>
      </c>
      <c r="W7" s="48"/>
      <c r="X7" s="63"/>
      <c r="Y7" s="64"/>
      <c r="Z7" s="65"/>
      <c r="AA7" s="48"/>
      <c r="AB7" s="63"/>
      <c r="AC7" s="64"/>
    </row>
    <row r="8" spans="1:29" x14ac:dyDescent="0.2">
      <c r="A8" s="61" t="s">
        <v>843</v>
      </c>
      <c r="B8" s="62">
        <v>7042.4452958399997</v>
      </c>
      <c r="C8" s="48" t="s">
        <v>844</v>
      </c>
      <c r="D8" s="63">
        <v>42.038326335265594</v>
      </c>
      <c r="E8" s="64" t="s">
        <v>43</v>
      </c>
      <c r="F8" s="62">
        <v>0</v>
      </c>
      <c r="G8" s="48" t="s">
        <v>844</v>
      </c>
      <c r="H8" s="63">
        <v>0</v>
      </c>
      <c r="I8" s="64" t="s">
        <v>43</v>
      </c>
      <c r="J8" s="62">
        <v>2707.3381097299998</v>
      </c>
      <c r="K8" s="48" t="s">
        <v>844</v>
      </c>
      <c r="L8" s="63">
        <v>16.160858647203121</v>
      </c>
      <c r="M8" s="64" t="s">
        <v>43</v>
      </c>
      <c r="N8" s="62">
        <v>1603.7499997899999</v>
      </c>
      <c r="O8" s="48" t="s">
        <v>844</v>
      </c>
      <c r="P8" s="63">
        <v>9.5732324525373009</v>
      </c>
      <c r="Q8" s="64" t="s">
        <v>43</v>
      </c>
      <c r="R8" s="62">
        <v>1337.4887996800003</v>
      </c>
      <c r="S8" s="48" t="s">
        <v>844</v>
      </c>
      <c r="T8" s="63">
        <v>7.983844853423756</v>
      </c>
      <c r="U8" s="64" t="s">
        <v>43</v>
      </c>
      <c r="V8" s="62">
        <v>0</v>
      </c>
      <c r="W8" s="48" t="s">
        <v>844</v>
      </c>
      <c r="X8" s="63">
        <v>0</v>
      </c>
      <c r="Y8" s="64" t="s">
        <v>43</v>
      </c>
      <c r="Z8" s="62">
        <f>V8+R8+N8+J8+B8</f>
        <v>12691.022205040001</v>
      </c>
      <c r="AA8" s="48" t="s">
        <v>844</v>
      </c>
      <c r="AB8" s="63">
        <v>75.756262288429781</v>
      </c>
      <c r="AC8" s="64" t="s">
        <v>43</v>
      </c>
    </row>
    <row r="9" spans="1:29" x14ac:dyDescent="0.2">
      <c r="A9" s="61"/>
      <c r="B9" s="65">
        <v>0.55491552863592231</v>
      </c>
      <c r="C9" s="48"/>
      <c r="D9" s="66"/>
      <c r="E9" s="64"/>
      <c r="F9" s="65">
        <v>0</v>
      </c>
      <c r="G9" s="48"/>
      <c r="H9" s="66"/>
      <c r="I9" s="64"/>
      <c r="J9" s="65">
        <v>0.21332703276295834</v>
      </c>
      <c r="K9" s="48"/>
      <c r="L9" s="66"/>
      <c r="M9" s="64"/>
      <c r="N9" s="65">
        <v>0.12636885933058259</v>
      </c>
      <c r="O9" s="48"/>
      <c r="P9" s="66"/>
      <c r="Q9" s="64"/>
      <c r="R9" s="65">
        <v>0.10538857927053676</v>
      </c>
      <c r="S9" s="48"/>
      <c r="T9" s="66"/>
      <c r="U9" s="64"/>
      <c r="V9" s="65">
        <v>0</v>
      </c>
      <c r="W9" s="48"/>
      <c r="X9" s="66"/>
      <c r="Y9" s="64"/>
      <c r="Z9" s="65"/>
      <c r="AA9" s="48"/>
      <c r="AB9" s="66"/>
      <c r="AC9" s="64"/>
    </row>
    <row r="10" spans="1:29" x14ac:dyDescent="0.2">
      <c r="A10" s="53" t="s">
        <v>41</v>
      </c>
      <c r="B10" s="73"/>
      <c r="C10" s="74"/>
      <c r="D10" s="74"/>
      <c r="E10" s="75"/>
      <c r="F10" s="73"/>
      <c r="G10" s="74"/>
      <c r="H10" s="74"/>
      <c r="I10" s="75"/>
      <c r="J10" s="73"/>
      <c r="K10" s="74"/>
      <c r="L10" s="74"/>
      <c r="M10" s="75"/>
      <c r="N10" s="73"/>
      <c r="O10" s="74"/>
      <c r="P10" s="74"/>
      <c r="Q10" s="75"/>
      <c r="R10" s="73"/>
      <c r="S10" s="74"/>
      <c r="T10" s="74"/>
      <c r="U10" s="75"/>
      <c r="V10" s="73"/>
      <c r="W10" s="74"/>
      <c r="X10" s="74"/>
      <c r="Y10" s="75"/>
      <c r="Z10" s="73"/>
      <c r="AA10" s="74"/>
      <c r="AB10" s="74"/>
      <c r="AC10" s="75"/>
    </row>
    <row r="11" spans="1:29" x14ac:dyDescent="0.2">
      <c r="A11" s="57" t="s">
        <v>841</v>
      </c>
      <c r="B11" s="58">
        <v>38</v>
      </c>
      <c r="C11" s="59" t="s">
        <v>845</v>
      </c>
      <c r="D11" s="59"/>
      <c r="E11" s="60"/>
      <c r="F11" s="58">
        <v>0</v>
      </c>
      <c r="G11" s="59" t="s">
        <v>58</v>
      </c>
      <c r="H11" s="59"/>
      <c r="I11" s="60"/>
      <c r="J11" s="58">
        <v>39</v>
      </c>
      <c r="K11" s="59" t="s">
        <v>845</v>
      </c>
      <c r="L11" s="59"/>
      <c r="M11" s="60"/>
      <c r="N11" s="58">
        <v>14</v>
      </c>
      <c r="O11" s="59" t="s">
        <v>845</v>
      </c>
      <c r="P11" s="59"/>
      <c r="Q11" s="60"/>
      <c r="R11" s="58">
        <v>51</v>
      </c>
      <c r="S11" s="59" t="s">
        <v>845</v>
      </c>
      <c r="T11" s="59"/>
      <c r="U11" s="60"/>
      <c r="V11" s="58">
        <v>1</v>
      </c>
      <c r="W11" s="59" t="s">
        <v>846</v>
      </c>
      <c r="X11" s="59"/>
      <c r="Y11" s="60"/>
      <c r="Z11" s="58">
        <v>143</v>
      </c>
      <c r="AA11" s="59" t="s">
        <v>845</v>
      </c>
      <c r="AB11" s="59"/>
      <c r="AC11" s="60"/>
    </row>
    <row r="12" spans="1:29" x14ac:dyDescent="0.2">
      <c r="A12" s="61" t="s">
        <v>907</v>
      </c>
      <c r="B12" s="62">
        <v>702.42544999999996</v>
      </c>
      <c r="C12" s="48" t="s">
        <v>842</v>
      </c>
      <c r="D12" s="63">
        <v>18.768263403319139</v>
      </c>
      <c r="E12" s="64" t="s">
        <v>43</v>
      </c>
      <c r="F12" s="62">
        <v>0</v>
      </c>
      <c r="G12" s="48" t="s">
        <v>842</v>
      </c>
      <c r="H12" s="63">
        <v>0</v>
      </c>
      <c r="I12" s="64" t="s">
        <v>43</v>
      </c>
      <c r="J12" s="62">
        <v>970.00950000000012</v>
      </c>
      <c r="K12" s="48" t="s">
        <v>842</v>
      </c>
      <c r="L12" s="63">
        <v>25.91790174988947</v>
      </c>
      <c r="M12" s="64" t="s">
        <v>43</v>
      </c>
      <c r="N12" s="62">
        <v>220.04669999999999</v>
      </c>
      <c r="O12" s="48" t="s">
        <v>842</v>
      </c>
      <c r="P12" s="63">
        <v>5.879477212323593</v>
      </c>
      <c r="Q12" s="64" t="s">
        <v>43</v>
      </c>
      <c r="R12" s="123">
        <v>341.88</v>
      </c>
      <c r="S12" s="170" t="s">
        <v>842</v>
      </c>
      <c r="T12" s="171">
        <v>9.1347685257229045</v>
      </c>
      <c r="U12" s="172" t="s">
        <v>43</v>
      </c>
      <c r="V12" s="123">
        <v>73.171199999999999</v>
      </c>
      <c r="W12" s="170" t="s">
        <v>842</v>
      </c>
      <c r="X12" s="171">
        <v>1.9550777312196552</v>
      </c>
      <c r="Y12" s="172" t="s">
        <v>43</v>
      </c>
      <c r="Z12" s="123">
        <v>2307.5300000000002</v>
      </c>
      <c r="AA12" s="48" t="s">
        <v>842</v>
      </c>
      <c r="AB12" s="63">
        <v>61.655488622474778</v>
      </c>
      <c r="AC12" s="64" t="s">
        <v>43</v>
      </c>
    </row>
    <row r="13" spans="1:29" x14ac:dyDescent="0.2">
      <c r="A13" s="61"/>
      <c r="B13" s="65">
        <v>0.30440539557215829</v>
      </c>
      <c r="C13" s="48"/>
      <c r="D13" s="63"/>
      <c r="E13" s="64"/>
      <c r="F13" s="65">
        <v>0</v>
      </c>
      <c r="G13" s="48"/>
      <c r="H13" s="63"/>
      <c r="I13" s="64"/>
      <c r="J13" s="65">
        <v>0.42036649662430586</v>
      </c>
      <c r="K13" s="48"/>
      <c r="L13" s="63"/>
      <c r="M13" s="64"/>
      <c r="N13" s="65">
        <v>9.5360159228069036E-2</v>
      </c>
      <c r="O13" s="48"/>
      <c r="P13" s="63"/>
      <c r="Q13" s="64"/>
      <c r="R13" s="65">
        <v>0.14815823748727994</v>
      </c>
      <c r="S13" s="48"/>
      <c r="T13" s="63"/>
      <c r="U13" s="64"/>
      <c r="V13" s="65">
        <v>3.1709711088186668E-2</v>
      </c>
      <c r="W13" s="48"/>
      <c r="X13" s="63"/>
      <c r="Y13" s="64"/>
      <c r="Z13" s="65"/>
      <c r="AA13" s="48"/>
      <c r="AB13" s="63"/>
      <c r="AC13" s="64"/>
    </row>
    <row r="14" spans="1:29" x14ac:dyDescent="0.2">
      <c r="A14" s="61" t="s">
        <v>843</v>
      </c>
      <c r="B14" s="62">
        <v>1640.6285905</v>
      </c>
      <c r="C14" s="48" t="s">
        <v>844</v>
      </c>
      <c r="D14" s="63">
        <v>9.7933710785295336</v>
      </c>
      <c r="E14" s="64" t="s">
        <v>43</v>
      </c>
      <c r="F14" s="62">
        <v>0</v>
      </c>
      <c r="G14" s="48" t="s">
        <v>844</v>
      </c>
      <c r="H14" s="63">
        <v>0</v>
      </c>
      <c r="I14" s="64" t="s">
        <v>43</v>
      </c>
      <c r="J14" s="62">
        <v>1092.3212505210454</v>
      </c>
      <c r="K14" s="48" t="s">
        <v>844</v>
      </c>
      <c r="L14" s="63">
        <v>6.5203711585056752</v>
      </c>
      <c r="M14" s="64" t="s">
        <v>43</v>
      </c>
      <c r="N14" s="62">
        <v>470.36526813</v>
      </c>
      <c r="O14" s="48" t="s">
        <v>844</v>
      </c>
      <c r="P14" s="63">
        <v>2.8077418862030563</v>
      </c>
      <c r="Q14" s="64" t="s">
        <v>43</v>
      </c>
      <c r="R14" s="123">
        <v>783</v>
      </c>
      <c r="S14" s="48" t="s">
        <v>844</v>
      </c>
      <c r="T14" s="63">
        <v>4.4965536812405569</v>
      </c>
      <c r="U14" s="64" t="s">
        <v>43</v>
      </c>
      <c r="V14" s="62">
        <v>16.319999970000001</v>
      </c>
      <c r="W14" s="48" t="s">
        <v>844</v>
      </c>
      <c r="X14" s="63">
        <v>9.7418645897845504E-2</v>
      </c>
      <c r="Y14" s="64" t="s">
        <v>43</v>
      </c>
      <c r="Z14" s="123">
        <f>V14+R14+N14+J14+B14</f>
        <v>4002.6351091210454</v>
      </c>
      <c r="AA14" s="48" t="s">
        <v>844</v>
      </c>
      <c r="AB14" s="63">
        <v>23.715456450376667</v>
      </c>
      <c r="AC14" s="64" t="s">
        <v>43</v>
      </c>
    </row>
    <row r="15" spans="1:29" x14ac:dyDescent="0.2">
      <c r="A15" s="61"/>
      <c r="B15" s="65">
        <v>0.41295309238604122</v>
      </c>
      <c r="C15" s="48"/>
      <c r="D15" s="66"/>
      <c r="E15" s="64"/>
      <c r="F15" s="65">
        <v>0</v>
      </c>
      <c r="G15" s="48"/>
      <c r="H15" s="66"/>
      <c r="I15" s="64"/>
      <c r="J15" s="65">
        <v>0.27494183686277368</v>
      </c>
      <c r="K15" s="48"/>
      <c r="L15" s="66"/>
      <c r="M15" s="64"/>
      <c r="N15" s="65">
        <v>0.11839290937022894</v>
      </c>
      <c r="O15" s="48"/>
      <c r="P15" s="66"/>
      <c r="Q15" s="64"/>
      <c r="R15" s="65">
        <v>0.18960434898857442</v>
      </c>
      <c r="S15" s="48"/>
      <c r="T15" s="66"/>
      <c r="U15" s="64"/>
      <c r="V15" s="65">
        <v>4.1078123923816868E-3</v>
      </c>
      <c r="W15" s="48"/>
      <c r="X15" s="66"/>
      <c r="Y15" s="64"/>
      <c r="Z15" s="65"/>
      <c r="AA15" s="48"/>
      <c r="AB15" s="66"/>
      <c r="AC15" s="64"/>
    </row>
    <row r="16" spans="1:29" x14ac:dyDescent="0.2">
      <c r="A16" s="53" t="s">
        <v>42</v>
      </c>
      <c r="B16" s="73"/>
      <c r="C16" s="74"/>
      <c r="D16" s="74"/>
      <c r="E16" s="75"/>
      <c r="F16" s="73"/>
      <c r="G16" s="74"/>
      <c r="H16" s="74"/>
      <c r="I16" s="75"/>
      <c r="J16" s="73"/>
      <c r="K16" s="74"/>
      <c r="L16" s="74"/>
      <c r="M16" s="75"/>
      <c r="N16" s="73"/>
      <c r="O16" s="74"/>
      <c r="P16" s="74"/>
      <c r="Q16" s="75"/>
      <c r="R16" s="73"/>
      <c r="S16" s="74"/>
      <c r="T16" s="74"/>
      <c r="U16" s="75"/>
      <c r="V16" s="73"/>
      <c r="W16" s="74"/>
      <c r="X16" s="74"/>
      <c r="Y16" s="75"/>
      <c r="Z16" s="73"/>
      <c r="AA16" s="74"/>
      <c r="AB16" s="74"/>
      <c r="AC16" s="75"/>
    </row>
    <row r="17" spans="1:29" x14ac:dyDescent="0.2">
      <c r="A17" s="57" t="s">
        <v>841</v>
      </c>
      <c r="B17" s="58">
        <v>0</v>
      </c>
      <c r="C17" s="59" t="s">
        <v>58</v>
      </c>
      <c r="D17" s="59"/>
      <c r="E17" s="60"/>
      <c r="F17" s="58">
        <v>0</v>
      </c>
      <c r="G17" s="59" t="s">
        <v>58</v>
      </c>
      <c r="H17" s="59"/>
      <c r="I17" s="60"/>
      <c r="J17" s="58">
        <v>0</v>
      </c>
      <c r="K17" s="59" t="s">
        <v>58</v>
      </c>
      <c r="L17" s="59"/>
      <c r="M17" s="60"/>
      <c r="N17" s="58">
        <v>0</v>
      </c>
      <c r="O17" s="59" t="s">
        <v>58</v>
      </c>
      <c r="P17" s="59"/>
      <c r="Q17" s="60"/>
      <c r="R17" s="58">
        <v>0</v>
      </c>
      <c r="S17" s="59" t="s">
        <v>58</v>
      </c>
      <c r="T17" s="59"/>
      <c r="U17" s="60"/>
      <c r="V17" s="58">
        <v>1</v>
      </c>
      <c r="W17" s="59" t="s">
        <v>846</v>
      </c>
      <c r="X17" s="59"/>
      <c r="Y17" s="60"/>
      <c r="Z17" s="58">
        <v>1</v>
      </c>
      <c r="AA17" s="59" t="s">
        <v>846</v>
      </c>
      <c r="AB17" s="59"/>
      <c r="AC17" s="60"/>
    </row>
    <row r="18" spans="1:29" x14ac:dyDescent="0.2">
      <c r="A18" s="61" t="s">
        <v>907</v>
      </c>
      <c r="B18" s="62">
        <v>0</v>
      </c>
      <c r="C18" s="48" t="s">
        <v>842</v>
      </c>
      <c r="D18" s="63">
        <v>0</v>
      </c>
      <c r="E18" s="64" t="s">
        <v>43</v>
      </c>
      <c r="F18" s="62">
        <v>0</v>
      </c>
      <c r="G18" s="48" t="s">
        <v>842</v>
      </c>
      <c r="H18" s="63">
        <v>0</v>
      </c>
      <c r="I18" s="64" t="s">
        <v>43</v>
      </c>
      <c r="J18" s="62">
        <v>0</v>
      </c>
      <c r="K18" s="48" t="s">
        <v>842</v>
      </c>
      <c r="L18" s="63">
        <v>0</v>
      </c>
      <c r="M18" s="64" t="s">
        <v>43</v>
      </c>
      <c r="N18" s="62">
        <v>0</v>
      </c>
      <c r="O18" s="48" t="s">
        <v>842</v>
      </c>
      <c r="P18" s="63">
        <v>0</v>
      </c>
      <c r="Q18" s="64" t="s">
        <v>43</v>
      </c>
      <c r="R18" s="62">
        <v>0</v>
      </c>
      <c r="S18" s="48" t="s">
        <v>842</v>
      </c>
      <c r="T18" s="63">
        <v>0</v>
      </c>
      <c r="U18" s="64" t="s">
        <v>43</v>
      </c>
      <c r="V18" s="62">
        <v>0</v>
      </c>
      <c r="W18" s="48" t="s">
        <v>842</v>
      </c>
      <c r="X18" s="63">
        <v>0</v>
      </c>
      <c r="Y18" s="64" t="s">
        <v>43</v>
      </c>
      <c r="Z18" s="62">
        <v>0</v>
      </c>
      <c r="AA18" s="48" t="s">
        <v>842</v>
      </c>
      <c r="AB18" s="63">
        <v>0</v>
      </c>
      <c r="AC18" s="64" t="s">
        <v>43</v>
      </c>
    </row>
    <row r="19" spans="1:29" x14ac:dyDescent="0.2">
      <c r="A19" s="61"/>
      <c r="B19" s="65">
        <v>0</v>
      </c>
      <c r="C19" s="48"/>
      <c r="D19" s="63"/>
      <c r="E19" s="64"/>
      <c r="F19" s="65">
        <v>0</v>
      </c>
      <c r="G19" s="48"/>
      <c r="H19" s="63"/>
      <c r="I19" s="64"/>
      <c r="J19" s="65">
        <v>0</v>
      </c>
      <c r="K19" s="48"/>
      <c r="L19" s="63"/>
      <c r="M19" s="64"/>
      <c r="N19" s="65">
        <v>0</v>
      </c>
      <c r="O19" s="48"/>
      <c r="P19" s="63"/>
      <c r="Q19" s="64"/>
      <c r="R19" s="65">
        <v>0</v>
      </c>
      <c r="S19" s="48"/>
      <c r="T19" s="63"/>
      <c r="U19" s="64"/>
      <c r="V19" s="65">
        <v>0</v>
      </c>
      <c r="W19" s="48"/>
      <c r="X19" s="63"/>
      <c r="Y19" s="64"/>
      <c r="Z19" s="62"/>
      <c r="AA19" s="48"/>
      <c r="AB19" s="63"/>
      <c r="AC19" s="64"/>
    </row>
    <row r="20" spans="1:29" x14ac:dyDescent="0.2">
      <c r="A20" s="61" t="s">
        <v>843</v>
      </c>
      <c r="B20" s="62">
        <v>0</v>
      </c>
      <c r="C20" s="48" t="s">
        <v>844</v>
      </c>
      <c r="D20" s="63">
        <v>0</v>
      </c>
      <c r="E20" s="64" t="s">
        <v>43</v>
      </c>
      <c r="F20" s="62">
        <v>0</v>
      </c>
      <c r="G20" s="48" t="s">
        <v>844</v>
      </c>
      <c r="H20" s="63">
        <v>0</v>
      </c>
      <c r="I20" s="64" t="s">
        <v>43</v>
      </c>
      <c r="J20" s="62">
        <v>0</v>
      </c>
      <c r="K20" s="48" t="s">
        <v>844</v>
      </c>
      <c r="L20" s="63">
        <v>0</v>
      </c>
      <c r="M20" s="64" t="s">
        <v>43</v>
      </c>
      <c r="N20" s="62">
        <v>0</v>
      </c>
      <c r="O20" s="48" t="s">
        <v>844</v>
      </c>
      <c r="P20" s="63">
        <v>0</v>
      </c>
      <c r="Q20" s="64" t="s">
        <v>43</v>
      </c>
      <c r="R20" s="62">
        <v>0</v>
      </c>
      <c r="S20" s="48" t="s">
        <v>844</v>
      </c>
      <c r="T20" s="63">
        <v>0</v>
      </c>
      <c r="U20" s="64" t="s">
        <v>43</v>
      </c>
      <c r="V20" s="62">
        <v>88.500000050000011</v>
      </c>
      <c r="W20" s="48" t="s">
        <v>844</v>
      </c>
      <c r="X20" s="63">
        <v>0.52828126119354757</v>
      </c>
      <c r="Y20" s="64" t="s">
        <v>43</v>
      </c>
      <c r="Z20" s="62">
        <f>V20+R20+N20+J20+B20</f>
        <v>88.500000050000011</v>
      </c>
      <c r="AA20" s="48" t="s">
        <v>844</v>
      </c>
      <c r="AB20" s="63">
        <v>0.52828126119354757</v>
      </c>
      <c r="AC20" s="64" t="s">
        <v>43</v>
      </c>
    </row>
    <row r="21" spans="1:29" x14ac:dyDescent="0.2">
      <c r="A21" s="61"/>
      <c r="B21" s="65">
        <v>0</v>
      </c>
      <c r="C21" s="48"/>
      <c r="D21" s="66"/>
      <c r="E21" s="64"/>
      <c r="F21" s="65">
        <v>0</v>
      </c>
      <c r="G21" s="48"/>
      <c r="H21" s="66"/>
      <c r="I21" s="64"/>
      <c r="J21" s="65">
        <v>0</v>
      </c>
      <c r="K21" s="48"/>
      <c r="L21" s="66"/>
      <c r="M21" s="64"/>
      <c r="N21" s="65">
        <v>0</v>
      </c>
      <c r="O21" s="48"/>
      <c r="P21" s="66"/>
      <c r="Q21" s="64"/>
      <c r="R21" s="65">
        <v>0</v>
      </c>
      <c r="S21" s="48"/>
      <c r="T21" s="66"/>
      <c r="U21" s="64"/>
      <c r="V21" s="65">
        <v>2.2275820931338515E-2</v>
      </c>
      <c r="W21" s="48"/>
      <c r="X21" s="66"/>
      <c r="Y21" s="64"/>
      <c r="Z21" s="67"/>
      <c r="AA21" s="48"/>
      <c r="AB21" s="48"/>
      <c r="AC21" s="64"/>
    </row>
    <row r="22" spans="1:29" x14ac:dyDescent="0.2">
      <c r="A22" s="53" t="s">
        <v>840</v>
      </c>
      <c r="B22" s="73"/>
      <c r="C22" s="74"/>
      <c r="D22" s="74"/>
      <c r="E22" s="75"/>
      <c r="F22" s="73"/>
      <c r="G22" s="74"/>
      <c r="H22" s="74"/>
      <c r="I22" s="75"/>
      <c r="J22" s="73"/>
      <c r="K22" s="74"/>
      <c r="L22" s="74"/>
      <c r="M22" s="75"/>
      <c r="N22" s="73"/>
      <c r="O22" s="74"/>
      <c r="P22" s="74"/>
      <c r="Q22" s="75"/>
      <c r="R22" s="73"/>
      <c r="S22" s="74"/>
      <c r="T22" s="74"/>
      <c r="U22" s="75"/>
      <c r="V22" s="73"/>
      <c r="W22" s="74"/>
      <c r="X22" s="74"/>
      <c r="Y22" s="75"/>
      <c r="Z22" s="73"/>
      <c r="AA22" s="74"/>
      <c r="AB22" s="74"/>
      <c r="AC22" s="75"/>
    </row>
    <row r="23" spans="1:29" x14ac:dyDescent="0.2">
      <c r="A23" s="57" t="s">
        <v>841</v>
      </c>
      <c r="B23" s="62">
        <v>64</v>
      </c>
      <c r="C23" s="48" t="s">
        <v>845</v>
      </c>
      <c r="D23" s="48"/>
      <c r="E23" s="64"/>
      <c r="F23" s="62">
        <v>0</v>
      </c>
      <c r="G23" s="48" t="s">
        <v>845</v>
      </c>
      <c r="H23" s="48"/>
      <c r="I23" s="64"/>
      <c r="J23" s="62">
        <v>48</v>
      </c>
      <c r="K23" s="48" t="s">
        <v>845</v>
      </c>
      <c r="L23" s="48"/>
      <c r="M23" s="64"/>
      <c r="N23" s="62">
        <v>20</v>
      </c>
      <c r="O23" s="48" t="s">
        <v>845</v>
      </c>
      <c r="P23" s="48"/>
      <c r="Q23" s="64"/>
      <c r="R23" s="62">
        <v>55</v>
      </c>
      <c r="S23" s="48" t="s">
        <v>845</v>
      </c>
      <c r="T23" s="48"/>
      <c r="U23" s="64"/>
      <c r="V23" s="62">
        <v>2</v>
      </c>
      <c r="W23" s="48" t="s">
        <v>845</v>
      </c>
      <c r="X23" s="48"/>
      <c r="Y23" s="64"/>
      <c r="Z23" s="123">
        <v>189</v>
      </c>
      <c r="AA23" s="48" t="s">
        <v>845</v>
      </c>
      <c r="AB23" s="48"/>
      <c r="AC23" s="64"/>
    </row>
    <row r="24" spans="1:29" x14ac:dyDescent="0.2">
      <c r="A24" s="61" t="s">
        <v>907</v>
      </c>
      <c r="B24" s="62">
        <v>1300.6538500000588</v>
      </c>
      <c r="C24" s="48" t="s">
        <v>842</v>
      </c>
      <c r="D24" s="63">
        <v>34.752462419096922</v>
      </c>
      <c r="E24" s="64" t="s">
        <v>43</v>
      </c>
      <c r="F24" s="62">
        <v>0</v>
      </c>
      <c r="G24" s="48" t="s">
        <v>842</v>
      </c>
      <c r="H24" s="63">
        <v>0</v>
      </c>
      <c r="I24" s="64" t="s">
        <v>43</v>
      </c>
      <c r="J24" s="62">
        <v>1392.0534900000002</v>
      </c>
      <c r="K24" s="48" t="s">
        <v>842</v>
      </c>
      <c r="L24" s="63">
        <v>37.194589933821007</v>
      </c>
      <c r="M24" s="64" t="s">
        <v>43</v>
      </c>
      <c r="N24" s="62">
        <v>451.23970099999997</v>
      </c>
      <c r="O24" s="48" t="s">
        <v>842</v>
      </c>
      <c r="P24" s="63">
        <v>12.056774945160329</v>
      </c>
      <c r="Q24" s="64" t="s">
        <v>43</v>
      </c>
      <c r="R24" s="62">
        <v>525.50532999999996</v>
      </c>
      <c r="S24" s="48" t="s">
        <v>842</v>
      </c>
      <c r="T24" s="63">
        <v>14.041094970702082</v>
      </c>
      <c r="U24" s="64" t="s">
        <v>43</v>
      </c>
      <c r="V24" s="62">
        <v>73.171199999999999</v>
      </c>
      <c r="W24" s="48" t="s">
        <v>842</v>
      </c>
      <c r="X24" s="63">
        <v>1.9550777312196552</v>
      </c>
      <c r="Y24" s="64" t="s">
        <v>43</v>
      </c>
      <c r="Z24" s="123">
        <v>3742.6235710000592</v>
      </c>
      <c r="AA24" s="48" t="s">
        <v>842</v>
      </c>
      <c r="AB24" s="63">
        <v>100</v>
      </c>
      <c r="AC24" s="64" t="s">
        <v>43</v>
      </c>
    </row>
    <row r="25" spans="1:29" x14ac:dyDescent="0.2">
      <c r="A25" s="61"/>
      <c r="B25" s="62"/>
      <c r="C25" s="48"/>
      <c r="D25" s="63"/>
      <c r="E25" s="64"/>
      <c r="F25" s="62"/>
      <c r="G25" s="48"/>
      <c r="H25" s="63"/>
      <c r="I25" s="64"/>
      <c r="J25" s="62"/>
      <c r="K25" s="48"/>
      <c r="L25" s="63"/>
      <c r="M25" s="64"/>
      <c r="N25" s="62"/>
      <c r="O25" s="48"/>
      <c r="P25" s="63"/>
      <c r="Q25" s="64"/>
      <c r="R25" s="62"/>
      <c r="S25" s="48"/>
      <c r="T25" s="63"/>
      <c r="U25" s="64"/>
      <c r="V25" s="62"/>
      <c r="W25" s="48"/>
      <c r="X25" s="63"/>
      <c r="Y25" s="64"/>
      <c r="Z25" s="123"/>
      <c r="AA25" s="48"/>
      <c r="AB25" s="63"/>
      <c r="AC25" s="64"/>
    </row>
    <row r="26" spans="1:29" x14ac:dyDescent="0.2">
      <c r="A26" s="61" t="s">
        <v>843</v>
      </c>
      <c r="B26" s="68">
        <f>B20+B14+B8</f>
        <v>8683.0738863400002</v>
      </c>
      <c r="C26" s="48" t="s">
        <v>844</v>
      </c>
      <c r="D26" s="63">
        <v>52.158050285975158</v>
      </c>
      <c r="E26" s="64" t="s">
        <v>43</v>
      </c>
      <c r="F26" s="68">
        <v>0</v>
      </c>
      <c r="G26" s="48" t="s">
        <v>844</v>
      </c>
      <c r="H26" s="63">
        <v>0</v>
      </c>
      <c r="I26" s="64" t="s">
        <v>43</v>
      </c>
      <c r="J26" s="68">
        <f>J20+J14+J8</f>
        <v>3799.6593602510452</v>
      </c>
      <c r="K26" s="48" t="s">
        <v>844</v>
      </c>
      <c r="L26" s="63">
        <v>22.824039801541549</v>
      </c>
      <c r="M26" s="64" t="s">
        <v>43</v>
      </c>
      <c r="N26" s="68">
        <f>N20+N14+N8</f>
        <v>2074.11526792</v>
      </c>
      <c r="O26" s="48" t="s">
        <v>844</v>
      </c>
      <c r="P26" s="63">
        <v>12.458929851244175</v>
      </c>
      <c r="Q26" s="64" t="s">
        <v>43</v>
      </c>
      <c r="R26" s="124">
        <f>R20+R14+R8</f>
        <v>2120.4887996800003</v>
      </c>
      <c r="S26" s="48" t="s">
        <v>844</v>
      </c>
      <c r="T26" s="63">
        <v>12.558980061239112</v>
      </c>
      <c r="U26" s="64" t="s">
        <v>43</v>
      </c>
      <c r="V26" s="68">
        <f>V20+V14+V8</f>
        <v>104.82000002000001</v>
      </c>
      <c r="W26" s="48" t="s">
        <v>844</v>
      </c>
      <c r="X26" s="63">
        <v>0.62963956124108922</v>
      </c>
      <c r="Y26" s="64" t="s">
        <v>43</v>
      </c>
      <c r="Z26" s="62">
        <f>V26+R26+N26+J26+B26</f>
        <v>16782.157314211046</v>
      </c>
      <c r="AA26" s="48" t="s">
        <v>844</v>
      </c>
      <c r="AB26" s="63">
        <v>100</v>
      </c>
      <c r="AC26" s="64" t="s">
        <v>43</v>
      </c>
    </row>
    <row r="27" spans="1:29" ht="6.75" customHeight="1" x14ac:dyDescent="0.2">
      <c r="A27" s="125"/>
      <c r="B27" s="69"/>
      <c r="C27" s="70"/>
      <c r="D27" s="70"/>
      <c r="E27" s="71"/>
      <c r="F27" s="69"/>
      <c r="G27" s="70"/>
      <c r="H27" s="70"/>
      <c r="I27" s="71"/>
      <c r="J27" s="69"/>
      <c r="K27" s="70"/>
      <c r="L27" s="70"/>
      <c r="M27" s="71"/>
      <c r="N27" s="69"/>
      <c r="O27" s="70"/>
      <c r="P27" s="70"/>
      <c r="Q27" s="71"/>
      <c r="R27" s="69"/>
      <c r="S27" s="70"/>
      <c r="T27" s="70"/>
      <c r="U27" s="71"/>
      <c r="V27" s="69"/>
      <c r="W27" s="70"/>
      <c r="X27" s="70"/>
      <c r="Y27" s="71"/>
      <c r="Z27" s="69"/>
      <c r="AA27" s="70"/>
      <c r="AB27" s="70"/>
      <c r="AC27" s="71"/>
    </row>
  </sheetData>
  <conditionalFormatting sqref="Z11:AD15 AD10 Z23:AD25 AD22 Z27:AD27 AA26:AD26 Z5:AD9">
    <cfRule type="expression" dxfId="28" priority="65" stopIfTrue="1">
      <formula>Z5=MAX($G5:$R5)</formula>
    </cfRule>
  </conditionalFormatting>
  <conditionalFormatting sqref="C5:E5 AA5:AC5 D6:E7 AB6:AC7 D12:E13 AB12:AC13 C8:E9 AA8:AC9 C11:E11 AA11:AC11 C23:E27 AA23:AC26 C14:E15 AA14:AC15 Z27:AC27">
    <cfRule type="expression" dxfId="27" priority="63" stopIfTrue="1">
      <formula>C5=MAX($G5:$R5)</formula>
    </cfRule>
  </conditionalFormatting>
  <conditionalFormatting sqref="G5:I5 H6:I7 G8:I9">
    <cfRule type="expression" dxfId="26" priority="62" stopIfTrue="1">
      <formula>G5=MAX($G5:$R5)</formula>
    </cfRule>
  </conditionalFormatting>
  <conditionalFormatting sqref="K5:M5 L6:M7 K8:M9">
    <cfRule type="expression" dxfId="25" priority="61" stopIfTrue="1">
      <formula>K5=MAX($G5:$R5)</formula>
    </cfRule>
  </conditionalFormatting>
  <conditionalFormatting sqref="O5:Q5 P6:Q7 O8:Q9">
    <cfRule type="expression" dxfId="24" priority="60" stopIfTrue="1">
      <formula>O5=MAX($G5:$R5)</formula>
    </cfRule>
  </conditionalFormatting>
  <conditionalFormatting sqref="S5:U5 T6:U7 S8:U9">
    <cfRule type="expression" dxfId="23" priority="59" stopIfTrue="1">
      <formula>S5=MAX($G5:$R5)</formula>
    </cfRule>
  </conditionalFormatting>
  <conditionalFormatting sqref="W5:Y5 X6:Y7 W8:Y9">
    <cfRule type="expression" dxfId="22" priority="58" stopIfTrue="1">
      <formula>W5=MAX($G5:$R5)</formula>
    </cfRule>
  </conditionalFormatting>
  <conditionalFormatting sqref="H12:I13 G11:I11 G14:I15">
    <cfRule type="expression" dxfId="21" priority="56" stopIfTrue="1">
      <formula>G11=MAX($G11:$R11)</formula>
    </cfRule>
  </conditionalFormatting>
  <conditionalFormatting sqref="L12:M13 K11:M11 K14:M15">
    <cfRule type="expression" dxfId="20" priority="55" stopIfTrue="1">
      <formula>K11=MAX($G11:$R11)</formula>
    </cfRule>
  </conditionalFormatting>
  <conditionalFormatting sqref="P12:Q13 O11:Q11 O14:Q15">
    <cfRule type="expression" dxfId="19" priority="54" stopIfTrue="1">
      <formula>O11=MAX($G11:$R11)</formula>
    </cfRule>
  </conditionalFormatting>
  <conditionalFormatting sqref="T12:U13 S11:U11 S14:U15">
    <cfRule type="expression" dxfId="18" priority="53" stopIfTrue="1">
      <formula>S11=MAX($G11:$R11)</formula>
    </cfRule>
  </conditionalFormatting>
  <conditionalFormatting sqref="X12:Y13 W11:Y11 W14:Y15">
    <cfRule type="expression" dxfId="17" priority="52" stopIfTrue="1">
      <formula>W11=MAX($G11:$R11)</formula>
    </cfRule>
  </conditionalFormatting>
  <conditionalFormatting sqref="L18:M19 K17:M17 K20:M21">
    <cfRule type="expression" dxfId="16" priority="15" stopIfTrue="1">
      <formula>K17=MAX($G17:$R17)</formula>
    </cfRule>
  </conditionalFormatting>
  <conditionalFormatting sqref="P18:Q19 O17:Q17 O20:Q21">
    <cfRule type="expression" dxfId="15" priority="14" stopIfTrue="1">
      <formula>O17=MAX($G17:$R17)</formula>
    </cfRule>
  </conditionalFormatting>
  <conditionalFormatting sqref="T18:U19 S17:U17 S20:U21">
    <cfRule type="expression" dxfId="14" priority="13" stopIfTrue="1">
      <formula>S17=MAX($G17:$R17)</formula>
    </cfRule>
  </conditionalFormatting>
  <conditionalFormatting sqref="X18:Y19 W17:Y17 W20:Y21">
    <cfRule type="expression" dxfId="13" priority="12" stopIfTrue="1">
      <formula>W17=MAX($G17:$R17)</formula>
    </cfRule>
  </conditionalFormatting>
  <conditionalFormatting sqref="AD16:AD21">
    <cfRule type="expression" dxfId="12" priority="20" stopIfTrue="1">
      <formula>AD16=MAX($G16:$R16)</formula>
    </cfRule>
  </conditionalFormatting>
  <conditionalFormatting sqref="Z18:AA19 Z17:AB17 AC17:AC21 Z21:AB21 AA20">
    <cfRule type="expression" dxfId="11" priority="19" stopIfTrue="1">
      <formula>Z17=MAX($G17:$R17)</formula>
    </cfRule>
  </conditionalFormatting>
  <conditionalFormatting sqref="AA17:AC17 AB18:AC19 AA20:AC20 Z21:AC21">
    <cfRule type="expression" dxfId="10" priority="18" stopIfTrue="1">
      <formula>Z17=MAX($G17:$R17)</formula>
    </cfRule>
  </conditionalFormatting>
  <conditionalFormatting sqref="D18:E19 C17:E17 C20:E21">
    <cfRule type="expression" dxfId="9" priority="17" stopIfTrue="1">
      <formula>C17=MAX($G17:$R17)</formula>
    </cfRule>
  </conditionalFormatting>
  <conditionalFormatting sqref="H18:I19 G17:I17 G20:I21">
    <cfRule type="expression" dxfId="8" priority="16" stopIfTrue="1">
      <formula>G17=MAX($G17:$R17)</formula>
    </cfRule>
  </conditionalFormatting>
  <conditionalFormatting sqref="F27:I27 G23:I26">
    <cfRule type="expression" dxfId="7" priority="10" stopIfTrue="1">
      <formula>F23=MAX($G23:$R23)</formula>
    </cfRule>
  </conditionalFormatting>
  <conditionalFormatting sqref="J27:M27 K23:M26">
    <cfRule type="expression" dxfId="6" priority="9" stopIfTrue="1">
      <formula>J23=MAX($G23:$R23)</formula>
    </cfRule>
  </conditionalFormatting>
  <conditionalFormatting sqref="N27:Q27 O23:Q26">
    <cfRule type="expression" dxfId="5" priority="8" stopIfTrue="1">
      <formula>N23=MAX($G23:$R23)</formula>
    </cfRule>
  </conditionalFormatting>
  <conditionalFormatting sqref="R27:U27 S23:U26">
    <cfRule type="expression" dxfId="4" priority="7" stopIfTrue="1">
      <formula>R23=MAX($G23:$R23)</formula>
    </cfRule>
  </conditionalFormatting>
  <conditionalFormatting sqref="V27:Y27 W23:Y26">
    <cfRule type="expression" dxfId="3" priority="6" stopIfTrue="1">
      <formula>V23=MAX($G23:$R23)</formula>
    </cfRule>
  </conditionalFormatting>
  <conditionalFormatting sqref="B27">
    <cfRule type="expression" dxfId="2" priority="3" stopIfTrue="1">
      <formula>B27=MAX($G27:$R27)</formula>
    </cfRule>
  </conditionalFormatting>
  <conditionalFormatting sqref="Z20">
    <cfRule type="expression" dxfId="1" priority="2" stopIfTrue="1">
      <formula>Z20=MAX($G20:$R20)</formula>
    </cfRule>
  </conditionalFormatting>
  <conditionalFormatting sqref="Z26">
    <cfRule type="expression" dxfId="0" priority="1" stopIfTrue="1">
      <formula>Z26=MAX($G26:$R26)</formula>
    </cfRule>
  </conditionalFormatting>
  <dataValidations count="1">
    <dataValidation type="list" allowBlank="1" showInputMessage="1" showErrorMessage="1" sqref="WUA982538 HO1 RK1 ABG1 ALC1 AUY1 BEU1 BOQ1 BYM1 CII1 CSE1 DCA1 DLW1 DVS1 EFO1 EPK1 EZG1 FJC1 FSY1 GCU1 GMQ1 GWM1 HGI1 HQE1 IAA1 IJW1 ITS1 JDO1 JNK1 JXG1 KHC1 KQY1 LAU1 LKQ1 LUM1 MEI1 MOE1 MYA1 NHW1 NRS1 OBO1 OLK1 OVG1 PFC1 POY1 PYU1 QIQ1 QSM1 RCI1 RME1 RWA1 SFW1 SPS1 SZO1 TJK1 TTG1 UDC1 UMY1 UWU1 VGQ1 VQM1 WAI1 WKE1 WUA1 RME982538 HO65034 RK65034 ABG65034 ALC65034 AUY65034 BEU65034 BOQ65034 BYM65034 CII65034 CSE65034 DCA65034 DLW65034 DVS65034 EFO65034 EPK65034 EZG65034 FJC65034 FSY65034 GCU65034 GMQ65034 GWM65034 HGI65034 HQE65034 IAA65034 IJW65034 ITS65034 JDO65034 JNK65034 JXG65034 KHC65034 KQY65034 LAU65034 LKQ65034 LUM65034 MEI65034 MOE65034 MYA65034 NHW65034 NRS65034 OBO65034 OLK65034 OVG65034 PFC65034 POY65034 PYU65034 QIQ65034 QSM65034 RCI65034 RME65034 RWA65034 SFW65034 SPS65034 SZO65034 TJK65034 TTG65034 UDC65034 UMY65034 UWU65034 VGQ65034 VQM65034 WAI65034 WKE65034 WUA65034 RWA982538 HO130570 RK130570 ABG130570 ALC130570 AUY130570 BEU130570 BOQ130570 BYM130570 CII130570 CSE130570 DCA130570 DLW130570 DVS130570 EFO130570 EPK130570 EZG130570 FJC130570 FSY130570 GCU130570 GMQ130570 GWM130570 HGI130570 HQE130570 IAA130570 IJW130570 ITS130570 JDO130570 JNK130570 JXG130570 KHC130570 KQY130570 LAU130570 LKQ130570 LUM130570 MEI130570 MOE130570 MYA130570 NHW130570 NRS130570 OBO130570 OLK130570 OVG130570 PFC130570 POY130570 PYU130570 QIQ130570 QSM130570 RCI130570 RME130570 RWA130570 SFW130570 SPS130570 SZO130570 TJK130570 TTG130570 UDC130570 UMY130570 UWU130570 VGQ130570 VQM130570 WAI130570 WKE130570 WUA130570 SFW982538 HO196106 RK196106 ABG196106 ALC196106 AUY196106 BEU196106 BOQ196106 BYM196106 CII196106 CSE196106 DCA196106 DLW196106 DVS196106 EFO196106 EPK196106 EZG196106 FJC196106 FSY196106 GCU196106 GMQ196106 GWM196106 HGI196106 HQE196106 IAA196106 IJW196106 ITS196106 JDO196106 JNK196106 JXG196106 KHC196106 KQY196106 LAU196106 LKQ196106 LUM196106 MEI196106 MOE196106 MYA196106 NHW196106 NRS196106 OBO196106 OLK196106 OVG196106 PFC196106 POY196106 PYU196106 QIQ196106 QSM196106 RCI196106 RME196106 RWA196106 SFW196106 SPS196106 SZO196106 TJK196106 TTG196106 UDC196106 UMY196106 UWU196106 VGQ196106 VQM196106 WAI196106 WKE196106 WUA196106 SPS982538 HO261642 RK261642 ABG261642 ALC261642 AUY261642 BEU261642 BOQ261642 BYM261642 CII261642 CSE261642 DCA261642 DLW261642 DVS261642 EFO261642 EPK261642 EZG261642 FJC261642 FSY261642 GCU261642 GMQ261642 GWM261642 HGI261642 HQE261642 IAA261642 IJW261642 ITS261642 JDO261642 JNK261642 JXG261642 KHC261642 KQY261642 LAU261642 LKQ261642 LUM261642 MEI261642 MOE261642 MYA261642 NHW261642 NRS261642 OBO261642 OLK261642 OVG261642 PFC261642 POY261642 PYU261642 QIQ261642 QSM261642 RCI261642 RME261642 RWA261642 SFW261642 SPS261642 SZO261642 TJK261642 TTG261642 UDC261642 UMY261642 UWU261642 VGQ261642 VQM261642 WAI261642 WKE261642 WUA261642 SZO982538 HO327178 RK327178 ABG327178 ALC327178 AUY327178 BEU327178 BOQ327178 BYM327178 CII327178 CSE327178 DCA327178 DLW327178 DVS327178 EFO327178 EPK327178 EZG327178 FJC327178 FSY327178 GCU327178 GMQ327178 GWM327178 HGI327178 HQE327178 IAA327178 IJW327178 ITS327178 JDO327178 JNK327178 JXG327178 KHC327178 KQY327178 LAU327178 LKQ327178 LUM327178 MEI327178 MOE327178 MYA327178 NHW327178 NRS327178 OBO327178 OLK327178 OVG327178 PFC327178 POY327178 PYU327178 QIQ327178 QSM327178 RCI327178 RME327178 RWA327178 SFW327178 SPS327178 SZO327178 TJK327178 TTG327178 UDC327178 UMY327178 UWU327178 VGQ327178 VQM327178 WAI327178 WKE327178 WUA327178 TJK982538 HO392714 RK392714 ABG392714 ALC392714 AUY392714 BEU392714 BOQ392714 BYM392714 CII392714 CSE392714 DCA392714 DLW392714 DVS392714 EFO392714 EPK392714 EZG392714 FJC392714 FSY392714 GCU392714 GMQ392714 GWM392714 HGI392714 HQE392714 IAA392714 IJW392714 ITS392714 JDO392714 JNK392714 JXG392714 KHC392714 KQY392714 LAU392714 LKQ392714 LUM392714 MEI392714 MOE392714 MYA392714 NHW392714 NRS392714 OBO392714 OLK392714 OVG392714 PFC392714 POY392714 PYU392714 QIQ392714 QSM392714 RCI392714 RME392714 RWA392714 SFW392714 SPS392714 SZO392714 TJK392714 TTG392714 UDC392714 UMY392714 UWU392714 VGQ392714 VQM392714 WAI392714 WKE392714 WUA392714 TTG982538 HO458250 RK458250 ABG458250 ALC458250 AUY458250 BEU458250 BOQ458250 BYM458250 CII458250 CSE458250 DCA458250 DLW458250 DVS458250 EFO458250 EPK458250 EZG458250 FJC458250 FSY458250 GCU458250 GMQ458250 GWM458250 HGI458250 HQE458250 IAA458250 IJW458250 ITS458250 JDO458250 JNK458250 JXG458250 KHC458250 KQY458250 LAU458250 LKQ458250 LUM458250 MEI458250 MOE458250 MYA458250 NHW458250 NRS458250 OBO458250 OLK458250 OVG458250 PFC458250 POY458250 PYU458250 QIQ458250 QSM458250 RCI458250 RME458250 RWA458250 SFW458250 SPS458250 SZO458250 TJK458250 TTG458250 UDC458250 UMY458250 UWU458250 VGQ458250 VQM458250 WAI458250 WKE458250 WUA458250 UDC982538 HO523786 RK523786 ABG523786 ALC523786 AUY523786 BEU523786 BOQ523786 BYM523786 CII523786 CSE523786 DCA523786 DLW523786 DVS523786 EFO523786 EPK523786 EZG523786 FJC523786 FSY523786 GCU523786 GMQ523786 GWM523786 HGI523786 HQE523786 IAA523786 IJW523786 ITS523786 JDO523786 JNK523786 JXG523786 KHC523786 KQY523786 LAU523786 LKQ523786 LUM523786 MEI523786 MOE523786 MYA523786 NHW523786 NRS523786 OBO523786 OLK523786 OVG523786 PFC523786 POY523786 PYU523786 QIQ523786 QSM523786 RCI523786 RME523786 RWA523786 SFW523786 SPS523786 SZO523786 TJK523786 TTG523786 UDC523786 UMY523786 UWU523786 VGQ523786 VQM523786 WAI523786 WKE523786 WUA523786 UMY982538 HO589322 RK589322 ABG589322 ALC589322 AUY589322 BEU589322 BOQ589322 BYM589322 CII589322 CSE589322 DCA589322 DLW589322 DVS589322 EFO589322 EPK589322 EZG589322 FJC589322 FSY589322 GCU589322 GMQ589322 GWM589322 HGI589322 HQE589322 IAA589322 IJW589322 ITS589322 JDO589322 JNK589322 JXG589322 KHC589322 KQY589322 LAU589322 LKQ589322 LUM589322 MEI589322 MOE589322 MYA589322 NHW589322 NRS589322 OBO589322 OLK589322 OVG589322 PFC589322 POY589322 PYU589322 QIQ589322 QSM589322 RCI589322 RME589322 RWA589322 SFW589322 SPS589322 SZO589322 TJK589322 TTG589322 UDC589322 UMY589322 UWU589322 VGQ589322 VQM589322 WAI589322 WKE589322 WUA589322 UWU982538 HO654858 RK654858 ABG654858 ALC654858 AUY654858 BEU654858 BOQ654858 BYM654858 CII654858 CSE654858 DCA654858 DLW654858 DVS654858 EFO654858 EPK654858 EZG654858 FJC654858 FSY654858 GCU654858 GMQ654858 GWM654858 HGI654858 HQE654858 IAA654858 IJW654858 ITS654858 JDO654858 JNK654858 JXG654858 KHC654858 KQY654858 LAU654858 LKQ654858 LUM654858 MEI654858 MOE654858 MYA654858 NHW654858 NRS654858 OBO654858 OLK654858 OVG654858 PFC654858 POY654858 PYU654858 QIQ654858 QSM654858 RCI654858 RME654858 RWA654858 SFW654858 SPS654858 SZO654858 TJK654858 TTG654858 UDC654858 UMY654858 UWU654858 VGQ654858 VQM654858 WAI654858 WKE654858 WUA654858 VGQ982538 HO720394 RK720394 ABG720394 ALC720394 AUY720394 BEU720394 BOQ720394 BYM720394 CII720394 CSE720394 DCA720394 DLW720394 DVS720394 EFO720394 EPK720394 EZG720394 FJC720394 FSY720394 GCU720394 GMQ720394 GWM720394 HGI720394 HQE720394 IAA720394 IJW720394 ITS720394 JDO720394 JNK720394 JXG720394 KHC720394 KQY720394 LAU720394 LKQ720394 LUM720394 MEI720394 MOE720394 MYA720394 NHW720394 NRS720394 OBO720394 OLK720394 OVG720394 PFC720394 POY720394 PYU720394 QIQ720394 QSM720394 RCI720394 RME720394 RWA720394 SFW720394 SPS720394 SZO720394 TJK720394 TTG720394 UDC720394 UMY720394 UWU720394 VGQ720394 VQM720394 WAI720394 WKE720394 WUA720394 VQM982538 HO785930 RK785930 ABG785930 ALC785930 AUY785930 BEU785930 BOQ785930 BYM785930 CII785930 CSE785930 DCA785930 DLW785930 DVS785930 EFO785930 EPK785930 EZG785930 FJC785930 FSY785930 GCU785930 GMQ785930 GWM785930 HGI785930 HQE785930 IAA785930 IJW785930 ITS785930 JDO785930 JNK785930 JXG785930 KHC785930 KQY785930 LAU785930 LKQ785930 LUM785930 MEI785930 MOE785930 MYA785930 NHW785930 NRS785930 OBO785930 OLK785930 OVG785930 PFC785930 POY785930 PYU785930 QIQ785930 QSM785930 RCI785930 RME785930 RWA785930 SFW785930 SPS785930 SZO785930 TJK785930 TTG785930 UDC785930 UMY785930 UWU785930 VGQ785930 VQM785930 WAI785930 WKE785930 WUA785930 WAI982538 HO851466 RK851466 ABG851466 ALC851466 AUY851466 BEU851466 BOQ851466 BYM851466 CII851466 CSE851466 DCA851466 DLW851466 DVS851466 EFO851466 EPK851466 EZG851466 FJC851466 FSY851466 GCU851466 GMQ851466 GWM851466 HGI851466 HQE851466 IAA851466 IJW851466 ITS851466 JDO851466 JNK851466 JXG851466 KHC851466 KQY851466 LAU851466 LKQ851466 LUM851466 MEI851466 MOE851466 MYA851466 NHW851466 NRS851466 OBO851466 OLK851466 OVG851466 PFC851466 POY851466 PYU851466 QIQ851466 QSM851466 RCI851466 RME851466 RWA851466 SFW851466 SPS851466 SZO851466 TJK851466 TTG851466 UDC851466 UMY851466 UWU851466 VGQ851466 VQM851466 WAI851466 WKE851466 WUA851466 WKE982538 HO917002 RK917002 ABG917002 ALC917002 AUY917002 BEU917002 BOQ917002 BYM917002 CII917002 CSE917002 DCA917002 DLW917002 DVS917002 EFO917002 EPK917002 EZG917002 FJC917002 FSY917002 GCU917002 GMQ917002 GWM917002 HGI917002 HQE917002 IAA917002 IJW917002 ITS917002 JDO917002 JNK917002 JXG917002 KHC917002 KQY917002 LAU917002 LKQ917002 LUM917002 MEI917002 MOE917002 MYA917002 NHW917002 NRS917002 OBO917002 OLK917002 OVG917002 PFC917002 POY917002 PYU917002 QIQ917002 QSM917002 RCI917002 RME917002 RWA917002 SFW917002 SPS917002 SZO917002 TJK917002 TTG917002 UDC917002 UMY917002 UWU917002 VGQ917002 VQM917002 WAI917002 WKE917002 WUA917002 RCI982538 HO982538 RK982538 ABG982538 ALC982538 AUY982538 BEU982538 BOQ982538 BYM982538 CII982538 CSE982538 DCA982538 DLW982538 DVS982538 EFO982538 EPK982538 EZG982538 FJC982538 FSY982538 GCU982538 GMQ982538 GWM982538 HGI982538 HQE982538 IAA982538 IJW982538 ITS982538 JDO982538 JNK982538 JXG982538 KHC982538 KQY982538 LAU982538 LKQ982538 LUM982538 MEI982538 MOE982538 MYA982538 NHW982538 NRS982538 OBO982538 OLK982538 OVG982538 PFC982538 POY982538 PYU982538 QIQ982538 QSM982538" xr:uid="{BC8A7BD0-9C4C-4C80-8494-3C6F53452E12}">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C57A-150B-49BD-BB7C-ED4DB6FC77EB}">
  <dimension ref="A1:I54"/>
  <sheetViews>
    <sheetView showGridLines="0" zoomScale="115" zoomScaleNormal="115" workbookViewId="0">
      <selection activeCell="A60" sqref="A60"/>
    </sheetView>
  </sheetViews>
  <sheetFormatPr defaultColWidth="9.140625" defaultRowHeight="12.75" x14ac:dyDescent="0.2"/>
  <cols>
    <col min="1" max="1" width="59.140625" style="76" customWidth="1"/>
    <col min="2" max="2" width="28.7109375" style="76" customWidth="1"/>
    <col min="3" max="3" width="11.5703125" style="76" customWidth="1"/>
    <col min="4" max="16384" width="9.140625" style="47"/>
  </cols>
  <sheetData>
    <row r="1" spans="1:9" ht="28.5" customHeight="1" x14ac:dyDescent="0.2">
      <c r="A1" s="190" t="s">
        <v>877</v>
      </c>
      <c r="B1" s="190"/>
      <c r="C1" s="190"/>
    </row>
    <row r="3" spans="1:9" s="98" customFormat="1" ht="13.5" customHeight="1" x14ac:dyDescent="0.25">
      <c r="A3" s="77"/>
      <c r="B3" s="78">
        <v>44561</v>
      </c>
      <c r="C3" s="144">
        <v>44377</v>
      </c>
    </row>
    <row r="4" spans="1:9" s="98" customFormat="1" ht="13.5" customHeight="1" x14ac:dyDescent="0.25">
      <c r="A4" s="79"/>
      <c r="B4" s="80"/>
      <c r="C4" s="145"/>
    </row>
    <row r="5" spans="1:9" s="98" customFormat="1" ht="13.5" customHeight="1" x14ac:dyDescent="0.25">
      <c r="A5" s="81" t="s">
        <v>847</v>
      </c>
      <c r="B5" s="82">
        <v>7990.7</v>
      </c>
      <c r="C5" s="146">
        <v>8466.3445644459953</v>
      </c>
      <c r="E5" s="167"/>
    </row>
    <row r="6" spans="1:9" s="98" customFormat="1" ht="13.5" customHeight="1" x14ac:dyDescent="0.25">
      <c r="A6" s="81" t="s">
        <v>848</v>
      </c>
      <c r="B6" s="82">
        <v>938</v>
      </c>
      <c r="C6" s="146">
        <v>967.0082294300006</v>
      </c>
    </row>
    <row r="7" spans="1:9" s="98" customFormat="1" ht="13.5" customHeight="1" x14ac:dyDescent="0.25">
      <c r="A7" s="81" t="s">
        <v>849</v>
      </c>
      <c r="B7" s="82">
        <v>42.4</v>
      </c>
      <c r="C7" s="146">
        <v>146.80542135400398</v>
      </c>
      <c r="I7" s="167"/>
    </row>
    <row r="8" spans="1:9" s="98" customFormat="1" ht="13.5" customHeight="1" x14ac:dyDescent="0.25">
      <c r="A8" s="81" t="s">
        <v>850</v>
      </c>
      <c r="B8" s="82">
        <v>9489.8000000000011</v>
      </c>
      <c r="C8" s="146">
        <v>7500.4155464599999</v>
      </c>
    </row>
    <row r="9" spans="1:9" s="98" customFormat="1" ht="13.5" hidden="1" customHeight="1" x14ac:dyDescent="0.25">
      <c r="A9" s="184" t="s">
        <v>851</v>
      </c>
      <c r="B9" s="169">
        <v>0</v>
      </c>
      <c r="C9" s="185">
        <v>0</v>
      </c>
    </row>
    <row r="10" spans="1:9" s="98" customFormat="1" ht="13.5" customHeight="1" x14ac:dyDescent="0.25">
      <c r="A10" s="83" t="s">
        <v>876</v>
      </c>
      <c r="B10" s="84">
        <f>SUM(B5:B9)</f>
        <v>18460.900000000001</v>
      </c>
      <c r="C10" s="147">
        <f>SUM(C5:C9)</f>
        <v>17080.573761690001</v>
      </c>
    </row>
    <row r="11" spans="1:9" s="127" customFormat="1" x14ac:dyDescent="0.25">
      <c r="A11" s="126"/>
      <c r="B11" s="179"/>
      <c r="C11" s="86"/>
    </row>
    <row r="12" spans="1:9" s="127" customFormat="1" x14ac:dyDescent="0.25">
      <c r="B12" s="180"/>
      <c r="C12" s="128"/>
    </row>
    <row r="13" spans="1:9" x14ac:dyDescent="0.2">
      <c r="A13" s="83"/>
      <c r="B13" s="181"/>
    </row>
    <row r="14" spans="1:9" x14ac:dyDescent="0.2">
      <c r="A14" s="88" t="s">
        <v>852</v>
      </c>
      <c r="B14" s="182">
        <v>16782.439999999999</v>
      </c>
      <c r="C14" s="47"/>
      <c r="D14" s="168"/>
    </row>
    <row r="15" spans="1:9" x14ac:dyDescent="0.2">
      <c r="A15" s="83" t="s">
        <v>853</v>
      </c>
      <c r="B15" s="183"/>
    </row>
    <row r="16" spans="1:9" x14ac:dyDescent="0.2">
      <c r="A16" s="83"/>
      <c r="B16" s="90"/>
      <c r="C16" s="89"/>
    </row>
    <row r="17" spans="1:3" x14ac:dyDescent="0.2">
      <c r="A17" s="83" t="s">
        <v>854</v>
      </c>
      <c r="B17" s="90">
        <v>938</v>
      </c>
    </row>
    <row r="18" spans="1:3" x14ac:dyDescent="0.2">
      <c r="A18" s="83" t="s">
        <v>557</v>
      </c>
      <c r="B18" s="90">
        <v>42.4</v>
      </c>
    </row>
    <row r="19" spans="1:3" x14ac:dyDescent="0.2">
      <c r="A19" s="83" t="s">
        <v>261</v>
      </c>
      <c r="B19" s="90">
        <v>55.4</v>
      </c>
      <c r="C19" s="166"/>
    </row>
    <row r="20" spans="1:3" x14ac:dyDescent="0.2">
      <c r="A20" s="83" t="s">
        <v>855</v>
      </c>
      <c r="B20" s="90">
        <v>642.70000000000005</v>
      </c>
    </row>
    <row r="21" spans="1:3" x14ac:dyDescent="0.2">
      <c r="A21" s="83"/>
      <c r="B21" s="90"/>
    </row>
    <row r="22" spans="1:3" x14ac:dyDescent="0.2">
      <c r="A22" s="91" t="s">
        <v>856</v>
      </c>
      <c r="B22" s="92">
        <f>SUM(B14:B21)</f>
        <v>18460.940000000002</v>
      </c>
      <c r="C22" s="85"/>
    </row>
    <row r="23" spans="1:3" x14ac:dyDescent="0.2">
      <c r="A23" s="83"/>
    </row>
    <row r="24" spans="1:3" x14ac:dyDescent="0.2">
      <c r="A24" s="83"/>
      <c r="C24" s="93"/>
    </row>
    <row r="25" spans="1:3" x14ac:dyDescent="0.2">
      <c r="A25" s="94"/>
      <c r="B25" s="93"/>
    </row>
    <row r="26" spans="1:3" x14ac:dyDescent="0.2">
      <c r="A26" s="94"/>
      <c r="B26" s="93"/>
      <c r="C26" s="93"/>
    </row>
    <row r="27" spans="1:3" x14ac:dyDescent="0.2">
      <c r="A27" s="83"/>
    </row>
    <row r="28" spans="1:3" x14ac:dyDescent="0.2">
      <c r="A28" s="129"/>
      <c r="B28" s="129"/>
      <c r="C28" s="129"/>
    </row>
    <row r="29" spans="1:3" x14ac:dyDescent="0.2">
      <c r="A29" s="129"/>
      <c r="B29" s="129"/>
      <c r="C29" s="129"/>
    </row>
    <row r="30" spans="1:3" x14ac:dyDescent="0.2">
      <c r="C30" s="100"/>
    </row>
    <row r="31" spans="1:3" x14ac:dyDescent="0.2">
      <c r="C31" s="100"/>
    </row>
    <row r="32" spans="1:3" x14ac:dyDescent="0.2">
      <c r="C32" s="100"/>
    </row>
    <row r="33" spans="1:3" x14ac:dyDescent="0.2">
      <c r="C33" s="85"/>
    </row>
    <row r="34" spans="1:3" x14ac:dyDescent="0.2">
      <c r="B34" s="89"/>
    </row>
    <row r="36" spans="1:3" ht="15" x14ac:dyDescent="0.25">
      <c r="A36" s="72"/>
      <c r="B36" s="72"/>
      <c r="C36" s="72"/>
    </row>
    <row r="37" spans="1:3" ht="15" x14ac:dyDescent="0.25">
      <c r="A37" s="101"/>
      <c r="B37" s="101"/>
      <c r="C37" s="72"/>
    </row>
    <row r="38" spans="1:3" ht="15" x14ac:dyDescent="0.25">
      <c r="A38" s="101"/>
      <c r="B38" s="101"/>
      <c r="C38" s="72"/>
    </row>
    <row r="39" spans="1:3" ht="15" x14ac:dyDescent="0.25">
      <c r="A39" s="101"/>
      <c r="B39" s="101"/>
      <c r="C39" s="72"/>
    </row>
    <row r="40" spans="1:3" ht="15" x14ac:dyDescent="0.25">
      <c r="A40" s="101"/>
      <c r="B40" s="101"/>
      <c r="C40" s="72"/>
    </row>
    <row r="41" spans="1:3" ht="15" x14ac:dyDescent="0.25">
      <c r="A41" s="101"/>
      <c r="B41" s="101"/>
      <c r="C41" s="72"/>
    </row>
    <row r="42" spans="1:3" ht="15" x14ac:dyDescent="0.25">
      <c r="A42" s="101"/>
      <c r="B42" s="101"/>
      <c r="C42" s="72"/>
    </row>
    <row r="43" spans="1:3" ht="15" x14ac:dyDescent="0.25">
      <c r="A43" s="101"/>
      <c r="B43" s="101"/>
      <c r="C43" s="72"/>
    </row>
    <row r="44" spans="1:3" ht="15" x14ac:dyDescent="0.25">
      <c r="A44" s="101"/>
      <c r="B44" s="101"/>
      <c r="C44" s="72"/>
    </row>
    <row r="45" spans="1:3" ht="15" x14ac:dyDescent="0.25">
      <c r="A45" s="101"/>
      <c r="B45" s="101"/>
      <c r="C45" s="72"/>
    </row>
    <row r="46" spans="1:3" ht="15" x14ac:dyDescent="0.25">
      <c r="A46" s="101"/>
      <c r="B46" s="101"/>
      <c r="C46" s="72"/>
    </row>
    <row r="47" spans="1:3" ht="15" x14ac:dyDescent="0.25">
      <c r="A47" s="101"/>
      <c r="B47" s="101"/>
      <c r="C47" s="72"/>
    </row>
    <row r="48" spans="1:3" x14ac:dyDescent="0.2">
      <c r="A48" s="95"/>
      <c r="B48" s="95"/>
      <c r="C48" s="96"/>
    </row>
    <row r="49" spans="1:3" x14ac:dyDescent="0.2">
      <c r="A49" s="95"/>
      <c r="B49" s="95"/>
      <c r="C49" s="96"/>
    </row>
    <row r="50" spans="1:3" x14ac:dyDescent="0.2">
      <c r="A50" s="95"/>
      <c r="B50" s="95"/>
      <c r="C50" s="96"/>
    </row>
    <row r="51" spans="1:3" x14ac:dyDescent="0.2">
      <c r="A51" s="95"/>
      <c r="B51" s="95"/>
      <c r="C51" s="97"/>
    </row>
    <row r="52" spans="1:3" x14ac:dyDescent="0.2">
      <c r="A52" s="95"/>
      <c r="B52" s="95"/>
      <c r="C52" s="96"/>
    </row>
    <row r="53" spans="1:3" x14ac:dyDescent="0.2">
      <c r="A53" s="95"/>
      <c r="B53" s="95"/>
      <c r="C53" s="96"/>
    </row>
    <row r="54" spans="1:3" x14ac:dyDescent="0.2">
      <c r="A54" s="95"/>
      <c r="B54" s="95"/>
      <c r="C54" s="96"/>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CF04A-7C91-4FB1-93C5-FFEA4D7F53ED}">
  <dimension ref="A1:K39"/>
  <sheetViews>
    <sheetView showGridLines="0" topLeftCell="D1" workbookViewId="0">
      <selection activeCell="F25" sqref="F25"/>
    </sheetView>
  </sheetViews>
  <sheetFormatPr defaultColWidth="9.140625" defaultRowHeight="12.75" outlineLevelCol="1" x14ac:dyDescent="0.2"/>
  <cols>
    <col min="1" max="3" width="11.42578125" style="47" hidden="1" customWidth="1" outlineLevel="1"/>
    <col min="4" max="4" width="9.140625" style="47" collapsed="1"/>
    <col min="5" max="5" width="27.140625" style="47" customWidth="1"/>
    <col min="6" max="6" width="14.42578125" style="47" customWidth="1"/>
    <col min="7" max="7" width="15.7109375" style="47" customWidth="1"/>
    <col min="8" max="8" width="16.5703125" style="47" customWidth="1"/>
    <col min="9" max="10" width="14.7109375" style="47" customWidth="1"/>
    <col min="11" max="11" width="14.28515625" style="102" customWidth="1"/>
    <col min="12" max="13" width="15.28515625" style="47" bestFit="1" customWidth="1"/>
    <col min="14" max="14" width="12.5703125" style="47" bestFit="1" customWidth="1"/>
    <col min="15" max="15" width="18.140625" style="47" customWidth="1"/>
    <col min="16" max="17" width="9.140625" style="47"/>
    <col min="18" max="18" width="21.5703125" style="47" customWidth="1"/>
    <col min="19" max="16384" width="9.140625" style="47"/>
  </cols>
  <sheetData>
    <row r="1" spans="1:11" x14ac:dyDescent="0.2">
      <c r="E1" s="191" t="s">
        <v>878</v>
      </c>
      <c r="F1" s="191"/>
      <c r="G1" s="191"/>
      <c r="H1" s="191"/>
      <c r="I1" s="191"/>
      <c r="J1" s="191"/>
    </row>
    <row r="2" spans="1:11" s="103" customFormat="1" ht="40.5" customHeight="1" x14ac:dyDescent="0.2">
      <c r="E2" s="104"/>
      <c r="F2" s="105" t="s">
        <v>857</v>
      </c>
      <c r="G2" s="106" t="s">
        <v>18</v>
      </c>
      <c r="H2" s="105" t="s">
        <v>858</v>
      </c>
      <c r="I2" s="106" t="s">
        <v>859</v>
      </c>
      <c r="J2" s="107" t="s">
        <v>22</v>
      </c>
      <c r="K2" s="108"/>
    </row>
    <row r="3" spans="1:11" s="103" customFormat="1" x14ac:dyDescent="0.2">
      <c r="E3" s="104"/>
      <c r="F3" s="109"/>
      <c r="G3" s="110" t="s">
        <v>860</v>
      </c>
      <c r="H3" s="110"/>
      <c r="I3" s="110" t="s">
        <v>48</v>
      </c>
      <c r="J3" s="111"/>
      <c r="K3" s="108"/>
    </row>
    <row r="4" spans="1:11" x14ac:dyDescent="0.2">
      <c r="A4" s="106" t="s">
        <v>861</v>
      </c>
      <c r="B4" s="106" t="s">
        <v>862</v>
      </c>
      <c r="C4" s="106" t="s">
        <v>863</v>
      </c>
      <c r="E4" s="112" t="s">
        <v>40</v>
      </c>
      <c r="F4" s="113"/>
      <c r="G4" s="113"/>
      <c r="H4" s="113"/>
      <c r="I4" s="48"/>
      <c r="J4" s="114"/>
    </row>
    <row r="5" spans="1:11" x14ac:dyDescent="0.2">
      <c r="A5" s="67" t="s">
        <v>40</v>
      </c>
      <c r="B5" s="48" t="s">
        <v>864</v>
      </c>
      <c r="C5" s="48" t="s">
        <v>71</v>
      </c>
      <c r="E5" s="67" t="s">
        <v>71</v>
      </c>
      <c r="F5" s="115">
        <v>26</v>
      </c>
      <c r="G5" s="115">
        <v>598.22840000005874</v>
      </c>
      <c r="H5" s="115">
        <v>5320</v>
      </c>
      <c r="I5" s="115">
        <v>7042.4452958399997</v>
      </c>
      <c r="J5" s="116">
        <v>32</v>
      </c>
    </row>
    <row r="6" spans="1:11" x14ac:dyDescent="0.2">
      <c r="A6" s="67" t="s">
        <v>40</v>
      </c>
      <c r="B6" s="48" t="s">
        <v>864</v>
      </c>
      <c r="C6" s="48" t="s">
        <v>865</v>
      </c>
      <c r="E6" s="67" t="s">
        <v>272</v>
      </c>
      <c r="F6" s="115">
        <v>8</v>
      </c>
      <c r="G6" s="115">
        <v>422.04399000000001</v>
      </c>
      <c r="H6" s="115">
        <v>3766</v>
      </c>
      <c r="I6" s="115">
        <v>2690.13810973</v>
      </c>
      <c r="J6" s="116">
        <v>13</v>
      </c>
    </row>
    <row r="7" spans="1:11" x14ac:dyDescent="0.2">
      <c r="A7" s="67" t="s">
        <v>40</v>
      </c>
      <c r="B7" s="48" t="s">
        <v>864</v>
      </c>
      <c r="C7" s="48" t="s">
        <v>866</v>
      </c>
      <c r="E7" s="67" t="s">
        <v>229</v>
      </c>
      <c r="F7" s="115">
        <v>6</v>
      </c>
      <c r="G7" s="115">
        <v>231.19300100000001</v>
      </c>
      <c r="H7" s="115">
        <v>1524</v>
      </c>
      <c r="I7" s="115">
        <v>1603.7499997899999</v>
      </c>
      <c r="J7" s="116">
        <v>10</v>
      </c>
    </row>
    <row r="8" spans="1:11" x14ac:dyDescent="0.2">
      <c r="A8" s="67" t="s">
        <v>40</v>
      </c>
      <c r="B8" s="48" t="s">
        <v>864</v>
      </c>
      <c r="C8" s="48" t="s">
        <v>867</v>
      </c>
      <c r="E8" s="67" t="s">
        <v>867</v>
      </c>
      <c r="F8" s="115">
        <v>0</v>
      </c>
      <c r="G8" s="115">
        <v>0</v>
      </c>
      <c r="H8" s="115">
        <v>0</v>
      </c>
      <c r="I8" s="115">
        <v>0</v>
      </c>
      <c r="J8" s="116">
        <v>0</v>
      </c>
    </row>
    <row r="9" spans="1:11" x14ac:dyDescent="0.2">
      <c r="A9" s="67" t="s">
        <v>40</v>
      </c>
      <c r="B9" s="48" t="s">
        <v>864</v>
      </c>
      <c r="C9" s="48" t="s">
        <v>334</v>
      </c>
      <c r="E9" s="67" t="s">
        <v>334</v>
      </c>
      <c r="F9" s="115">
        <v>4</v>
      </c>
      <c r="G9" s="115">
        <v>183.62533000000002</v>
      </c>
      <c r="H9" s="115">
        <v>1161</v>
      </c>
      <c r="I9" s="115">
        <v>1337.4887996800003</v>
      </c>
      <c r="J9" s="116">
        <v>6</v>
      </c>
    </row>
    <row r="10" spans="1:11" x14ac:dyDescent="0.2">
      <c r="A10" s="67" t="s">
        <v>40</v>
      </c>
      <c r="B10" s="48" t="s">
        <v>864</v>
      </c>
      <c r="C10" s="48" t="s">
        <v>612</v>
      </c>
      <c r="E10" s="67" t="s">
        <v>612</v>
      </c>
      <c r="F10" s="132">
        <v>0</v>
      </c>
      <c r="G10" s="132">
        <v>0</v>
      </c>
      <c r="H10" s="132">
        <v>0</v>
      </c>
      <c r="I10" s="132">
        <v>0</v>
      </c>
      <c r="J10" s="133">
        <v>0</v>
      </c>
    </row>
    <row r="11" spans="1:11" x14ac:dyDescent="0.2">
      <c r="A11" s="67"/>
      <c r="B11" s="48"/>
      <c r="C11" s="48"/>
      <c r="E11" s="67"/>
      <c r="F11" s="117">
        <f t="shared" ref="F11:I11" si="0">SUM(F5:F10)</f>
        <v>44</v>
      </c>
      <c r="G11" s="117">
        <f>SUM(G5:G10)</f>
        <v>1435.0907210000589</v>
      </c>
      <c r="H11" s="117">
        <f t="shared" si="0"/>
        <v>11771</v>
      </c>
      <c r="I11" s="117">
        <f t="shared" si="0"/>
        <v>12673.82220504</v>
      </c>
      <c r="J11" s="142">
        <v>61</v>
      </c>
    </row>
    <row r="12" spans="1:11" x14ac:dyDescent="0.2">
      <c r="A12" s="67"/>
      <c r="B12" s="48"/>
      <c r="C12" s="48"/>
      <c r="E12" s="112" t="s">
        <v>868</v>
      </c>
      <c r="F12" s="143"/>
      <c r="G12" s="143"/>
      <c r="H12" s="143"/>
      <c r="I12" s="143"/>
      <c r="J12" s="120"/>
    </row>
    <row r="13" spans="1:11" x14ac:dyDescent="0.2">
      <c r="A13" s="67" t="s">
        <v>369</v>
      </c>
      <c r="B13" s="48" t="s">
        <v>864</v>
      </c>
      <c r="C13" s="48" t="s">
        <v>865</v>
      </c>
      <c r="E13" s="67" t="s">
        <v>272</v>
      </c>
      <c r="F13" s="115">
        <v>1</v>
      </c>
      <c r="G13" s="115">
        <v>0</v>
      </c>
      <c r="H13" s="115">
        <v>940</v>
      </c>
      <c r="I13" s="115">
        <v>17.199999999999996</v>
      </c>
      <c r="J13" s="116">
        <v>1</v>
      </c>
    </row>
    <row r="14" spans="1:11" x14ac:dyDescent="0.2">
      <c r="A14" s="67"/>
      <c r="B14" s="48"/>
      <c r="C14" s="48"/>
      <c r="E14" s="121"/>
      <c r="F14" s="134"/>
      <c r="G14" s="134"/>
      <c r="H14" s="134"/>
      <c r="I14" s="134"/>
      <c r="J14" s="135"/>
    </row>
    <row r="15" spans="1:11" x14ac:dyDescent="0.2">
      <c r="A15" s="67"/>
      <c r="B15" s="48"/>
      <c r="C15" s="48"/>
      <c r="E15" s="121" t="s">
        <v>869</v>
      </c>
      <c r="F15" s="141">
        <v>1</v>
      </c>
      <c r="G15" s="141">
        <v>0</v>
      </c>
      <c r="H15" s="141">
        <v>940</v>
      </c>
      <c r="I15" s="141">
        <v>17.199999999999996</v>
      </c>
      <c r="J15" s="142">
        <v>1</v>
      </c>
    </row>
    <row r="16" spans="1:11" x14ac:dyDescent="0.2">
      <c r="A16" s="67"/>
      <c r="B16" s="48"/>
      <c r="C16" s="48"/>
      <c r="E16" s="121"/>
      <c r="F16" s="143"/>
      <c r="G16" s="143"/>
      <c r="H16" s="143"/>
      <c r="I16" s="143"/>
      <c r="J16" s="120"/>
    </row>
    <row r="17" spans="1:10" x14ac:dyDescent="0.2">
      <c r="A17" s="122"/>
      <c r="B17" s="122"/>
      <c r="C17" s="122"/>
      <c r="E17" s="67"/>
      <c r="F17" s="134"/>
      <c r="G17" s="134"/>
      <c r="H17" s="134"/>
      <c r="I17" s="134"/>
      <c r="J17" s="135"/>
    </row>
    <row r="18" spans="1:10" x14ac:dyDescent="0.2">
      <c r="A18" s="121"/>
      <c r="B18" s="46"/>
      <c r="C18" s="46"/>
      <c r="E18" s="121" t="s">
        <v>870</v>
      </c>
      <c r="F18" s="136">
        <f t="shared" ref="F18:I18" si="1">F11+F15</f>
        <v>45</v>
      </c>
      <c r="G18" s="136">
        <f>G11+G15</f>
        <v>1435.0907210000589</v>
      </c>
      <c r="H18" s="136">
        <f t="shared" si="1"/>
        <v>12711</v>
      </c>
      <c r="I18" s="136">
        <f t="shared" si="1"/>
        <v>12691.022205040001</v>
      </c>
      <c r="J18" s="137">
        <v>62</v>
      </c>
    </row>
    <row r="19" spans="1:10" x14ac:dyDescent="0.2">
      <c r="A19" s="67"/>
      <c r="B19" s="48"/>
      <c r="C19" s="48"/>
      <c r="E19" s="121"/>
      <c r="F19" s="119"/>
      <c r="G19" s="119"/>
      <c r="J19" s="120"/>
    </row>
    <row r="20" spans="1:10" x14ac:dyDescent="0.2">
      <c r="A20" s="122"/>
      <c r="B20" s="122"/>
      <c r="C20" s="122"/>
      <c r="E20" s="112" t="s">
        <v>41</v>
      </c>
      <c r="F20" s="119"/>
      <c r="G20" s="119"/>
      <c r="H20" s="115"/>
      <c r="I20" s="115"/>
      <c r="J20" s="116"/>
    </row>
    <row r="21" spans="1:10" x14ac:dyDescent="0.2">
      <c r="A21" s="67" t="s">
        <v>41</v>
      </c>
      <c r="B21" s="48" t="s">
        <v>864</v>
      </c>
      <c r="C21" s="48" t="s">
        <v>71</v>
      </c>
      <c r="E21" s="67" t="s">
        <v>71</v>
      </c>
      <c r="F21" s="115">
        <f>COUNTIFS('[1]Final Output'!$W:$W,$A21,'[1]Final Output'!$Y:$Y,$B21,'[1]Final Output'!$X:$X,$C21,'[1]Final Output'!$S:$S,"19690001 Dexus Listed")</f>
        <v>38</v>
      </c>
      <c r="G21" s="115">
        <f>SUMIFS('[1]Final Output'!$AQ:$AQ,'[1]Final Output'!$W:$W,$A21,'[1]Final Output'!$Y:$Y,$B21,'[1]Final Output'!$X:$X,$C21,'[1]Final Output'!$S:$S,"19690001 Dexus Listed")</f>
        <v>702.42544999999996</v>
      </c>
      <c r="H21" s="115">
        <f>SUMIFS('[1]Final Output'!$AY:$AY,'[1]Final Output'!$W:$W,$A21,'[1]Final Output'!$Y:$Y,$B21,'[1]Final Output'!$X:$X,$C21,'[1]Final Output'!$S:$S,"19690001 Dexus Listed")</f>
        <v>6918</v>
      </c>
      <c r="I21" s="115">
        <f>SUMIFS('[1]Final Output'!$BB:$BB,'[1]Final Output'!$W:$W,$A21,'[1]Final Output'!$Y:$Y,$B21,'[1]Final Output'!$X:$X,$C21,'[1]Final Output'!$S:$S,"19690001 Dexus Listed")</f>
        <v>1640.6285905</v>
      </c>
      <c r="J21" s="116">
        <v>82</v>
      </c>
    </row>
    <row r="22" spans="1:10" x14ac:dyDescent="0.2">
      <c r="A22" s="67" t="s">
        <v>41</v>
      </c>
      <c r="B22" s="48" t="s">
        <v>864</v>
      </c>
      <c r="C22" s="48" t="s">
        <v>865</v>
      </c>
      <c r="E22" s="67" t="s">
        <v>272</v>
      </c>
      <c r="F22" s="115">
        <f>COUNTIFS('[1]Final Output'!$W:$W,$A22,'[1]Final Output'!$Y:$Y,$B22,'[1]Final Output'!$X:$X,$C22,'[1]Final Output'!$S:$S,"19690001 Dexus Listed")</f>
        <v>39</v>
      </c>
      <c r="G22" s="115">
        <f>SUMIFS('[1]Final Output'!$AQ:$AQ,'[1]Final Output'!$W:$W,$A22,'[1]Final Output'!$Y:$Y,$B22,'[1]Final Output'!$X:$X,$C22,'[1]Final Output'!$S:$S,"19690001 Dexus Listed")</f>
        <v>970.00950000000012</v>
      </c>
      <c r="H22" s="115">
        <f>SUMIFS('[1]Final Output'!$AY:$AY,'[1]Final Output'!$W:$W,$A22,'[1]Final Output'!$Y:$Y,$B22,'[1]Final Output'!$X:$X,$C22,'[1]Final Output'!$S:$S,"19690001 Dexus Listed")</f>
        <v>4502</v>
      </c>
      <c r="I22" s="115">
        <f>SUMIFS('[1]Final Output'!$BB:$BB,'[1]Final Output'!$W:$W,$A22,'[1]Final Output'!$Y:$Y,$B22,'[1]Final Output'!$X:$X,$C22,'[1]Final Output'!$S:$S,"19690001 Dexus Listed")</f>
        <v>1092.3212505210454</v>
      </c>
      <c r="J22" s="116">
        <v>74</v>
      </c>
    </row>
    <row r="23" spans="1:10" x14ac:dyDescent="0.2">
      <c r="A23" s="67" t="s">
        <v>41</v>
      </c>
      <c r="B23" s="48" t="s">
        <v>864</v>
      </c>
      <c r="C23" s="48" t="s">
        <v>866</v>
      </c>
      <c r="E23" s="67" t="s">
        <v>229</v>
      </c>
      <c r="F23" s="115">
        <f>COUNTIFS('[1]Final Output'!$W:$W,$A23,'[1]Final Output'!$Y:$Y,$B23,'[1]Final Output'!$X:$X,$C23,'[1]Final Output'!$S:$S,"19690001 Dexus Listed")</f>
        <v>14</v>
      </c>
      <c r="G23" s="115">
        <f>SUMIFS('[1]Final Output'!$AQ:$AQ,'[1]Final Output'!$W:$W,$A23,'[1]Final Output'!$Y:$Y,$B23,'[1]Final Output'!$X:$X,$C23,'[1]Final Output'!$S:$S,"19690001 Dexus Listed")</f>
        <v>220.04669999999999</v>
      </c>
      <c r="H23" s="115">
        <f>SUMIFS('[1]Final Output'!$AY:$AY,'[1]Final Output'!$W:$W,$A23,'[1]Final Output'!$Y:$Y,$B23,'[1]Final Output'!$X:$X,$C23,'[1]Final Output'!$S:$S,"19690001 Dexus Listed")</f>
        <v>434</v>
      </c>
      <c r="I23" s="115">
        <f>SUMIFS('[1]Final Output'!$BB:$BB,'[1]Final Output'!$W:$W,$A23,'[1]Final Output'!$Y:$Y,$B23,'[1]Final Output'!$X:$X,$C23,'[1]Final Output'!$S:$S,"19690001 Dexus Listed")</f>
        <v>470.36526813</v>
      </c>
      <c r="J23" s="116">
        <v>21</v>
      </c>
    </row>
    <row r="24" spans="1:10" x14ac:dyDescent="0.2">
      <c r="A24" s="67" t="s">
        <v>41</v>
      </c>
      <c r="B24" s="48" t="s">
        <v>864</v>
      </c>
      <c r="C24" s="48" t="s">
        <v>612</v>
      </c>
      <c r="E24" s="67" t="s">
        <v>612</v>
      </c>
      <c r="F24" s="115">
        <f>COUNTIFS('[1]Final Output'!$W:$W,$A24,'[1]Final Output'!$Y:$Y,$B24,'[1]Final Output'!$X:$X,$C24,'[1]Final Output'!$S:$S,"19690001 Dexus Listed")</f>
        <v>1</v>
      </c>
      <c r="G24" s="115">
        <f>SUMIFS('[1]Final Output'!$AQ:$AQ,'[1]Final Output'!$W:$W,$A24,'[1]Final Output'!$Y:$Y,$B24,'[1]Final Output'!$X:$X,$C24,'[1]Final Output'!$S:$S,"19690001 Dexus Listed")</f>
        <v>73.171199999999999</v>
      </c>
      <c r="H24" s="115">
        <f>SUMIFS('[1]Final Output'!$AY:$AY,'[1]Final Output'!$W:$W,$A24,'[1]Final Output'!$Y:$Y,$B24,'[1]Final Output'!$X:$X,$C24,'[1]Final Output'!$S:$S,"19690001 Dexus Listed")</f>
        <v>0</v>
      </c>
      <c r="I24" s="115">
        <f>SUMIFS('[1]Final Output'!$BB:$BB,'[1]Final Output'!$W:$W,$A24,'[1]Final Output'!$Y:$Y,$B24,'[1]Final Output'!$X:$X,$C24,'[1]Final Output'!$S:$S,"19690001 Dexus Listed")</f>
        <v>16.319999970000001</v>
      </c>
      <c r="J24" s="116">
        <v>2</v>
      </c>
    </row>
    <row r="25" spans="1:10" x14ac:dyDescent="0.2">
      <c r="A25" s="67" t="s">
        <v>41</v>
      </c>
      <c r="B25" s="48" t="s">
        <v>864</v>
      </c>
      <c r="C25" s="48" t="s">
        <v>334</v>
      </c>
      <c r="E25" s="67" t="s">
        <v>334</v>
      </c>
      <c r="F25" s="132">
        <f>COUNTIFS('[1]Final Output'!$W:$W,$A25,'[1]Final Output'!$Y:$Y,$B25,'[1]Final Output'!$X:$X,$C25,'[1]Final Output'!$S:$S,"19690001 Dexus Listed")+50</f>
        <v>51</v>
      </c>
      <c r="G25" s="132">
        <f>SUMIFS('[1]Final Output'!$AQ:$AQ,'[1]Final Output'!$W:$W,$A25,'[1]Final Output'!$Y:$Y,$B25,'[1]Final Output'!$X:$X,$C25,'[1]Final Output'!$S:$S,"19690001 Dexus Listed")</f>
        <v>341.88</v>
      </c>
      <c r="H25" s="132">
        <f>SUMIFS('[1]Final Output'!$AY:$AY,'[1]Final Output'!$W:$W,$A25,'[1]Final Output'!$Y:$Y,$B25,'[1]Final Output'!$X:$X,$C25,'[1]Final Output'!$S:$S,"19690001 Dexus Listed")</f>
        <v>0</v>
      </c>
      <c r="I25" s="173">
        <v>783</v>
      </c>
      <c r="J25" s="133">
        <v>51</v>
      </c>
    </row>
    <row r="26" spans="1:10" x14ac:dyDescent="0.2">
      <c r="A26" s="121"/>
      <c r="B26" s="46"/>
      <c r="C26" s="46"/>
      <c r="E26" s="121" t="s">
        <v>871</v>
      </c>
      <c r="F26" s="117">
        <f>SUM(F21:F25)</f>
        <v>143</v>
      </c>
      <c r="G26" s="117">
        <f t="shared" ref="G26:H26" si="2">SUM(G21:G25)</f>
        <v>2307.5328500000001</v>
      </c>
      <c r="H26" s="117">
        <f t="shared" si="2"/>
        <v>11854</v>
      </c>
      <c r="I26" s="138">
        <f>SUM(I21:I25)</f>
        <v>4002.6351091210454</v>
      </c>
      <c r="J26" s="118">
        <v>230</v>
      </c>
    </row>
    <row r="27" spans="1:10" x14ac:dyDescent="0.2">
      <c r="A27" s="67"/>
      <c r="B27" s="48"/>
      <c r="C27" s="48"/>
      <c r="E27" s="121"/>
      <c r="I27" s="174"/>
      <c r="J27" s="116"/>
    </row>
    <row r="28" spans="1:10" x14ac:dyDescent="0.2">
      <c r="A28" s="122"/>
      <c r="B28" s="122"/>
      <c r="C28" s="122"/>
      <c r="E28" s="112" t="s">
        <v>42</v>
      </c>
      <c r="F28" s="115"/>
      <c r="G28" s="115"/>
      <c r="H28" s="115"/>
      <c r="I28" s="175"/>
      <c r="J28" s="116"/>
    </row>
    <row r="29" spans="1:10" x14ac:dyDescent="0.2">
      <c r="A29" s="67" t="s">
        <v>42</v>
      </c>
      <c r="B29" s="48" t="s">
        <v>864</v>
      </c>
      <c r="C29" s="48" t="s">
        <v>71</v>
      </c>
      <c r="E29" s="67" t="s">
        <v>71</v>
      </c>
      <c r="F29" s="115">
        <v>0</v>
      </c>
      <c r="G29" s="115">
        <v>0</v>
      </c>
      <c r="H29" s="115">
        <v>0</v>
      </c>
      <c r="I29" s="175">
        <v>0</v>
      </c>
      <c r="J29" s="116">
        <v>0</v>
      </c>
    </row>
    <row r="30" spans="1:10" x14ac:dyDescent="0.2">
      <c r="A30" s="67" t="s">
        <v>42</v>
      </c>
      <c r="B30" s="48" t="s">
        <v>864</v>
      </c>
      <c r="C30" s="48" t="s">
        <v>865</v>
      </c>
      <c r="E30" s="67" t="s">
        <v>272</v>
      </c>
      <c r="F30" s="115">
        <v>0</v>
      </c>
      <c r="G30" s="115">
        <v>0</v>
      </c>
      <c r="H30" s="115">
        <v>0</v>
      </c>
      <c r="I30" s="175">
        <v>0</v>
      </c>
      <c r="J30" s="116">
        <v>0</v>
      </c>
    </row>
    <row r="31" spans="1:10" x14ac:dyDescent="0.2">
      <c r="A31" s="67" t="s">
        <v>42</v>
      </c>
      <c r="B31" s="48" t="s">
        <v>864</v>
      </c>
      <c r="C31" s="48" t="s">
        <v>866</v>
      </c>
      <c r="E31" s="67" t="s">
        <v>229</v>
      </c>
      <c r="F31" s="115">
        <v>0</v>
      </c>
      <c r="G31" s="115">
        <v>0</v>
      </c>
      <c r="H31" s="115">
        <v>0</v>
      </c>
      <c r="I31" s="175">
        <v>0</v>
      </c>
      <c r="J31" s="116">
        <v>0</v>
      </c>
    </row>
    <row r="32" spans="1:10" x14ac:dyDescent="0.2">
      <c r="A32" s="67" t="s">
        <v>42</v>
      </c>
      <c r="B32" s="48" t="s">
        <v>864</v>
      </c>
      <c r="C32" s="48" t="s">
        <v>612</v>
      </c>
      <c r="E32" s="67" t="s">
        <v>612</v>
      </c>
      <c r="F32" s="132">
        <v>1</v>
      </c>
      <c r="G32" s="132">
        <v>0</v>
      </c>
      <c r="H32" s="132">
        <v>8</v>
      </c>
      <c r="I32" s="173">
        <v>88.500000050000011</v>
      </c>
      <c r="J32" s="133">
        <v>0</v>
      </c>
    </row>
    <row r="33" spans="1:11" x14ac:dyDescent="0.2">
      <c r="A33" s="121"/>
      <c r="B33" s="46"/>
      <c r="C33" s="46"/>
      <c r="E33" s="121" t="s">
        <v>872</v>
      </c>
      <c r="F33" s="138">
        <v>1</v>
      </c>
      <c r="G33" s="138">
        <v>0</v>
      </c>
      <c r="H33" s="138">
        <v>8</v>
      </c>
      <c r="I33" s="138">
        <v>88.500000050000011</v>
      </c>
      <c r="J33" s="139">
        <v>0</v>
      </c>
    </row>
    <row r="34" spans="1:11" x14ac:dyDescent="0.2">
      <c r="A34" s="67"/>
      <c r="B34" s="48"/>
      <c r="C34" s="48"/>
      <c r="E34" s="121"/>
      <c r="F34" s="119"/>
      <c r="G34" s="119"/>
      <c r="H34" s="119"/>
      <c r="I34" s="176"/>
      <c r="J34" s="120"/>
    </row>
    <row r="35" spans="1:11" x14ac:dyDescent="0.2">
      <c r="A35" s="121"/>
      <c r="B35" s="46"/>
      <c r="C35" s="46"/>
      <c r="E35" s="67"/>
      <c r="F35" s="134"/>
      <c r="G35" s="134"/>
      <c r="H35" s="134"/>
      <c r="I35" s="177"/>
      <c r="J35" s="135"/>
    </row>
    <row r="36" spans="1:11" x14ac:dyDescent="0.2">
      <c r="E36" s="121" t="s">
        <v>873</v>
      </c>
      <c r="F36" s="136">
        <f>F33+F26+F18</f>
        <v>189</v>
      </c>
      <c r="G36" s="136">
        <f>G33+G26+G18</f>
        <v>3742.6235710000592</v>
      </c>
      <c r="H36" s="136">
        <f>H33+H26+H18</f>
        <v>24573</v>
      </c>
      <c r="I36" s="178">
        <f>I33+I26+I18</f>
        <v>16782.157314211046</v>
      </c>
      <c r="J36" s="137">
        <f>J33+J26+J18</f>
        <v>292</v>
      </c>
      <c r="K36" s="140"/>
    </row>
    <row r="37" spans="1:11" x14ac:dyDescent="0.2">
      <c r="E37" s="69"/>
      <c r="F37" s="130"/>
      <c r="G37" s="131"/>
      <c r="H37" s="131"/>
      <c r="I37" s="131"/>
      <c r="J37" s="99"/>
    </row>
    <row r="38" spans="1:11" x14ac:dyDescent="0.2">
      <c r="J38" s="87"/>
    </row>
    <row r="39" spans="1:11" x14ac:dyDescent="0.2">
      <c r="J39" s="87"/>
    </row>
  </sheetData>
  <mergeCells count="1">
    <mergeCell ref="E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87405489879478213DBFBAC22CA3E" ma:contentTypeVersion="16" ma:contentTypeDescription="Create a new document." ma:contentTypeScope="" ma:versionID="8749d70b233f823fb3846529d74ccdf5">
  <xsd:schema xmlns:xsd="http://www.w3.org/2001/XMLSchema" xmlns:xs="http://www.w3.org/2001/XMLSchema" xmlns:p="http://schemas.microsoft.com/office/2006/metadata/properties" xmlns:ns2="bcb225ef-54e9-40eb-bf2c-bdb289330e24" xmlns:ns3="2c48a7ec-ed1e-4de7-a11e-b1f0bd326e55" targetNamespace="http://schemas.microsoft.com/office/2006/metadata/properties" ma:root="true" ma:fieldsID="7fa98ca5ff6af2929b296125309550c4" ns2:_="" ns3:_="">
    <xsd:import namespace="bcb225ef-54e9-40eb-bf2c-bdb289330e24"/>
    <xsd:import namespace="2c48a7ec-ed1e-4de7-a11e-b1f0bd326e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Description" minOccurs="0"/>
                <xsd:element ref="ns2:Description2" minOccurs="0"/>
                <xsd:element ref="ns2: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b225ef-54e9-40eb-bf2c-bdb289330e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escription" ma:index="20" nillable="true" ma:displayName="Description" ma:default="Add a description here" ma:format="Dropdown" ma:internalName="Description">
      <xsd:simpleType>
        <xsd:restriction base="dms:Text">
          <xsd:maxLength value="255"/>
        </xsd:restriction>
      </xsd:simpleType>
    </xsd:element>
    <xsd:element name="Description2" ma:index="21" nillable="true" ma:displayName="Description2" ma:format="Dropdown" ma:internalName="Description2">
      <xsd:simpleType>
        <xsd:restriction base="dms:Note">
          <xsd:maxLength value="255"/>
        </xsd:restriction>
      </xsd:simpleType>
    </xsd:element>
    <xsd:element name="Date" ma:index="22" nillable="true" ma:displayName="Date" ma:format="DateOnly" ma:internalName="Date">
      <xsd:simpleType>
        <xsd:restriction base="dms:DateTim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48a7ec-ed1e-4de7-a11e-b1f0bd326e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bcb225ef-54e9-40eb-bf2c-bdb289330e24" xsi:nil="true"/>
    <Description xmlns="bcb225ef-54e9-40eb-bf2c-bdb289330e24">Add a description here</Description>
    <Description2 xmlns="bcb225ef-54e9-40eb-bf2c-bdb289330e24" xsi:nil="true"/>
  </documentManagement>
</p:properties>
</file>

<file path=customXml/itemProps1.xml><?xml version="1.0" encoding="utf-8"?>
<ds:datastoreItem xmlns:ds="http://schemas.openxmlformats.org/officeDocument/2006/customXml" ds:itemID="{D5FBC5A6-71E6-4F48-B765-8382BD63D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b225ef-54e9-40eb-bf2c-bdb289330e24"/>
    <ds:schemaRef ds:uri="2c48a7ec-ed1e-4de7-a11e-b1f0bd326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CE2113-751C-4C07-A0BD-A862845637A2}">
  <ds:schemaRefs>
    <ds:schemaRef ds:uri="http://schemas.microsoft.com/sharepoint/v3/contenttype/forms"/>
  </ds:schemaRefs>
</ds:datastoreItem>
</file>

<file path=customXml/itemProps3.xml><?xml version="1.0" encoding="utf-8"?>
<ds:datastoreItem xmlns:ds="http://schemas.openxmlformats.org/officeDocument/2006/customXml" ds:itemID="{DF721B0F-55AE-4DC0-A8A9-9508AF499106}">
  <ds:schemaRefs>
    <ds:schemaRef ds:uri="http://schemas.microsoft.com/office/2006/metadata/properties"/>
    <ds:schemaRef ds:uri="http://schemas.microsoft.com/office/infopath/2007/PartnerControls"/>
    <ds:schemaRef ds:uri="bcb225ef-54e9-40eb-bf2c-bdb289330e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31 Dec 2021</vt:lpstr>
      <vt:lpstr>DXS map data</vt:lpstr>
      <vt:lpstr>Book value rec</vt:lpstr>
      <vt:lpstr>Synopsis summary - Listed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Renee OConnor</cp:lastModifiedBy>
  <dcterms:created xsi:type="dcterms:W3CDTF">2022-02-11T04:32:50Z</dcterms:created>
  <dcterms:modified xsi:type="dcterms:W3CDTF">2022-02-14T21:49:03Z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0x010100CEB87405489879478213DBFBAC22CA3E</vt:lpwstr>
  </property>
</Properties>
</file>