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Y:\DXS IR and Communications\Investor Reporting\HY Results\2022\HY22 Lodgement files\"/>
    </mc:Choice>
  </mc:AlternateContent>
  <xr:revisionPtr revIDLastSave="0" documentId="13_ncr:1_{0444F61F-794C-478E-86CF-FFD59CAEAB7E}" xr6:coauthVersionLast="47" xr6:coauthVersionMax="47" xr10:uidLastSave="{00000000-0000-0000-0000-000000000000}"/>
  <bookViews>
    <workbookView xWindow="-120" yWindow="-120" windowWidth="57840" windowHeight="23640" xr2:uid="{E358D168-33E7-4F36-B3ED-BA4F9E1E4C1C}"/>
  </bookViews>
  <sheets>
    <sheet name="31 Dec 2021" sheetId="1" r:id="rId1"/>
    <sheet name="DXS map data" sheetId="3" r:id="rId2"/>
    <sheet name="Book value rec" sheetId="4" r:id="rId3"/>
    <sheet name="Synopsis summary - Listed" sheetId="5" r:id="rId4"/>
  </sheets>
  <externalReferences>
    <externalReference r:id="rId5"/>
  </externalReferences>
  <definedNames>
    <definedName name="_xlnm._FilterDatabase" localSheetId="0" hidden="1">'31 Dec 2021'!$C$1:$C$241</definedName>
    <definedName name="rPeriod">[1]Selection!$C$16</definedName>
  </definedNames>
  <calcPr calcId="191029"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3" l="1"/>
  <c r="Z26" i="3"/>
  <c r="Z20" i="3"/>
  <c r="Z14" i="3"/>
  <c r="V26" i="3"/>
  <c r="B26" i="3"/>
  <c r="J26" i="3"/>
  <c r="N26" i="3"/>
  <c r="R26" i="3"/>
  <c r="I21" i="5"/>
  <c r="I22" i="5"/>
  <c r="I23" i="5"/>
  <c r="I24" i="5"/>
  <c r="I26" i="5"/>
  <c r="I36" i="5"/>
  <c r="B10" i="4"/>
  <c r="J36" i="5"/>
  <c r="G21" i="5"/>
  <c r="G22" i="5"/>
  <c r="G23" i="5"/>
  <c r="G24" i="5"/>
  <c r="G25" i="5"/>
  <c r="G26" i="5"/>
  <c r="G36" i="5"/>
  <c r="F21" i="5"/>
  <c r="F22" i="5"/>
  <c r="F23" i="5"/>
  <c r="F24" i="5"/>
  <c r="F25" i="5"/>
  <c r="F26" i="5"/>
  <c r="F36" i="5"/>
  <c r="H21" i="5"/>
  <c r="H22" i="5"/>
  <c r="H23" i="5"/>
  <c r="H24" i="5"/>
  <c r="H25" i="5"/>
  <c r="H26" i="5"/>
  <c r="I18" i="5"/>
  <c r="H18" i="5"/>
  <c r="G18" i="5"/>
  <c r="F18" i="5"/>
  <c r="I11" i="5"/>
  <c r="H11" i="5"/>
  <c r="G11" i="5"/>
  <c r="F11" i="5"/>
  <c r="B22" i="4"/>
  <c r="H36" i="5"/>
  <c r="C10" i="4"/>
</calcChain>
</file>

<file path=xl/sharedStrings.xml><?xml version="1.0" encoding="utf-8"?>
<sst xmlns="http://schemas.openxmlformats.org/spreadsheetml/2006/main" count="4007" uniqueCount="922">
  <si>
    <t>Sector</t>
  </si>
  <si>
    <t>State</t>
  </si>
  <si>
    <t>Property name &amp; address</t>
  </si>
  <si>
    <t>Country</t>
  </si>
  <si>
    <t>Description
Short description of building and location only.</t>
  </si>
  <si>
    <t>Additional description</t>
  </si>
  <si>
    <t>Sustainability content</t>
  </si>
  <si>
    <t>Metro area</t>
  </si>
  <si>
    <t>Building Type</t>
  </si>
  <si>
    <t>Title</t>
  </si>
  <si>
    <t>Ownership</t>
  </si>
  <si>
    <t>Co-Owner</t>
  </si>
  <si>
    <t>Zoning</t>
  </si>
  <si>
    <t>NABERS energy rating (with green power)</t>
  </si>
  <si>
    <t>NABERS energy rating (without green power)</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</si>
  <si>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</si>
  <si>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</si>
  <si>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</si>
  <si>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</si>
  <si>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</si>
  <si>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</si>
  <si>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</si>
  <si>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</si>
  <si>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</si>
  <si>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</si>
  <si>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</si>
  <si>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</si>
  <si>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</si>
  <si>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</si>
  <si>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Third party total value</t>
  </si>
  <si>
    <t xml:space="preserve">Independent Valuation </t>
  </si>
  <si>
    <t>Independent Valuation</t>
  </si>
  <si>
    <t>Valuation Agency</t>
  </si>
  <si>
    <t>Initial Yield</t>
  </si>
  <si>
    <t>Major Customer 1</t>
  </si>
  <si>
    <t>Major Customer 2</t>
  </si>
  <si>
    <t>Major Customer 3</t>
  </si>
  <si>
    <t>Portfolio Leased by Area</t>
  </si>
  <si>
    <t>Weighted Average Lease Expiry</t>
  </si>
  <si>
    <t>DWPF</t>
  </si>
  <si>
    <t>Office</t>
  </si>
  <si>
    <t>Industrial</t>
  </si>
  <si>
    <t>Healthcare</t>
  </si>
  <si>
    <t>%</t>
  </si>
  <si>
    <t>hectares</t>
  </si>
  <si>
    <t>000 sqm</t>
  </si>
  <si>
    <t>sqm</t>
  </si>
  <si>
    <t>Date</t>
  </si>
  <si>
    <t>A$m</t>
  </si>
  <si>
    <t>Years 
(by income)</t>
  </si>
  <si>
    <t>AIP</t>
  </si>
  <si>
    <t>Brisbane, North</t>
  </si>
  <si>
    <t>Low Impact Industry</t>
  </si>
  <si>
    <t>City Centre</t>
  </si>
  <si>
    <t xml:space="preserve"> </t>
  </si>
  <si>
    <t>B7 Business Park</t>
  </si>
  <si>
    <t>IN1 General Industrial</t>
  </si>
  <si>
    <t>Industrial 2</t>
  </si>
  <si>
    <t/>
  </si>
  <si>
    <t>General Industry B</t>
  </si>
  <si>
    <t>Industrial 1</t>
  </si>
  <si>
    <t>4(a) General Industrial</t>
  </si>
  <si>
    <t>Industrial Estate</t>
  </si>
  <si>
    <t>Freehold</t>
  </si>
  <si>
    <t>Sydney, North</t>
  </si>
  <si>
    <t>Sydney</t>
  </si>
  <si>
    <t>Melbourne</t>
  </si>
  <si>
    <t>Brisbane</t>
  </si>
  <si>
    <t>Adelaide</t>
  </si>
  <si>
    <t>Perth</t>
  </si>
  <si>
    <t>56 Berry Street, North Sydney</t>
  </si>
  <si>
    <t>NSW</t>
  </si>
  <si>
    <t>AUS</t>
  </si>
  <si>
    <t xml:space="preserve">56 Berry Street is a 5,230 square metre B-Grade office building, located within North Sydney Council’s Ward Street masterplan precinct. </t>
  </si>
  <si>
    <t>North Sydney</t>
  </si>
  <si>
    <t>B Grade - office</t>
  </si>
  <si>
    <t>Dexus Office Partner</t>
  </si>
  <si>
    <t>B3 Commercial Core</t>
  </si>
  <si>
    <t>NR</t>
  </si>
  <si>
    <t>Equity Accounted</t>
  </si>
  <si>
    <t>Savills</t>
  </si>
  <si>
    <t>Christie Corporate</t>
  </si>
  <si>
    <t>100 Mount Street, North Sydney</t>
  </si>
  <si>
    <t>Premium Grade - office</t>
  </si>
  <si>
    <t>5.0 Star (Design &amp; As Built v1.1)</t>
  </si>
  <si>
    <t>Investment Property</t>
  </si>
  <si>
    <t>CW</t>
  </si>
  <si>
    <t>NBN</t>
  </si>
  <si>
    <t>Laing O Rourke</t>
  </si>
  <si>
    <t>Nextgen Networks</t>
  </si>
  <si>
    <t>A Grade - office</t>
  </si>
  <si>
    <t>101 George Street, Parramatta</t>
  </si>
  <si>
    <t>Parramatta CBD</t>
  </si>
  <si>
    <t>4.0 Star (Office As Built v2)</t>
  </si>
  <si>
    <t>CIVAS</t>
  </si>
  <si>
    <t>Commonwealth of Australia DOHA</t>
  </si>
  <si>
    <t>130 George Street, Parramatta</t>
  </si>
  <si>
    <t>140 George Street comprises a commercial development site and is situated on the northern alignment of George Street, adjacent to 150 George Street, Parramatta</t>
  </si>
  <si>
    <t>Commonwealth of Australia</t>
  </si>
  <si>
    <t>State of NSW</t>
  </si>
  <si>
    <t>AON Corp Australia</t>
  </si>
  <si>
    <t>Land</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</si>
  <si>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</si>
  <si>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</si>
  <si>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</si>
  <si>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Sydney Olympic Park</t>
  </si>
  <si>
    <t>Leasehold</t>
  </si>
  <si>
    <t>B4 Mixed Use</t>
  </si>
  <si>
    <t>2DF 4.0, 4DF 4.5</t>
  </si>
  <si>
    <t>5.0 Star (Office As Built v2)</t>
  </si>
  <si>
    <t>1,965-2,656</t>
  </si>
  <si>
    <t>NSW Police</t>
  </si>
  <si>
    <t>CMLA Services Pty Ltd</t>
  </si>
  <si>
    <t>Beyond Bank</t>
  </si>
  <si>
    <t>100-130 Harris Street, Pyrmont</t>
  </si>
  <si>
    <t>Sydney CBD</t>
  </si>
  <si>
    <t>circa 1890s/2017</t>
  </si>
  <si>
    <t>2,870-5,026</t>
  </si>
  <si>
    <t>JLL</t>
  </si>
  <si>
    <t>WeWork</t>
  </si>
  <si>
    <t>Domain Holdings Australia</t>
  </si>
  <si>
    <t>HBI Holdings Australasia</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</si>
  <si>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</si>
  <si>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</si>
  <si>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Australia Square merits its iconic status for its architectural and commercial heritage. Australia Square’s A-Grade services, open floor spaces, abundant natural light, impressive views of the city and Sydney Harbour are combined with a vibrant open-air plaza. Retail services include a choice of 17 different dining options, including O’Bar and Dining located on Level 47 and Ryan’s Bar in the external plaza.</t>
  </si>
  <si>
    <t>B8 Metropolitan Centre</t>
  </si>
  <si>
    <t>ASQ 5, Plaza 5.5</t>
  </si>
  <si>
    <t>ASQ 4, Plaza 4.5</t>
  </si>
  <si>
    <t>ASQ 4.0, Plaza NR</t>
  </si>
  <si>
    <t>HWL EBSWORTH</t>
  </si>
  <si>
    <t>Dexus</t>
  </si>
  <si>
    <t>NINEMSN</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</si>
  <si>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</si>
  <si>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</si>
  <si>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Governor Phillip &amp; Macquarie Tower complex is a premium CBD office complex with a stunning, light-filled lobby that unites the two landmark towers.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t>
  </si>
  <si>
    <t>Australian Prime Property Fund</t>
  </si>
  <si>
    <t>GPT 5.5, GMT 5.0</t>
  </si>
  <si>
    <t>GPT 5.0, GMT 5.0</t>
  </si>
  <si>
    <t>GPT 4.5, GMT 4.5</t>
  </si>
  <si>
    <t>1,200-1,460</t>
  </si>
  <si>
    <t>Dabserv</t>
  </si>
  <si>
    <t>Goldman Sachs Partners Aust</t>
  </si>
  <si>
    <t>Minter Ellison</t>
  </si>
  <si>
    <t>25 Martin Place, Sydney</t>
  </si>
  <si>
    <t>Designed by Harry Seidler, the 25 Martin Place has a unique façade, with elegantly contoured pre-cast concrete, white quartz and glass. The tower offers 67 levels of high-quality office space in a prestigious CBD location. 
Positioned in the heart of Sydney’s financial and cultural districts, 25 Martin Place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</si>
  <si>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Designed by Harry Seidler, the 25 Martin Place has a unique façade, with elegantly contoured pre-cast concrete, white quartz and glass. The tower offers 67 levels of high-quality office space. Positioned in the heart of Sydney’s financial and cultural districts, 25 Martin Place is bounded by three of Sydney CBD’s prime streets – Martin Place, Castlereagh Street and King Street, linking seamlessly to the public transport system.</t>
  </si>
  <si>
    <t>Jul-17/Apr-19</t>
  </si>
  <si>
    <t>Sparke Helmore</t>
  </si>
  <si>
    <t>GPT Group</t>
  </si>
  <si>
    <t>Holding Redlich</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</si>
  <si>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</si>
  <si>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</si>
  <si>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One Margaret Street offers 18 levels of A-Grade office space with 1,000 square metres typical floor areas, superior finishes and views across the CBD, Barangaroo and Darling Harbour, and three levels of parking for 111 cars. An expansive foyer greets tenants and visitors while the splayed building orientation allows plenty of natural light to fill the building.</t>
  </si>
  <si>
    <t>CBRE</t>
  </si>
  <si>
    <t>BDO Services</t>
  </si>
  <si>
    <t>Cuscal</t>
  </si>
  <si>
    <t>Brighte Capital</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</si>
  <si>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</si>
  <si>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</si>
  <si>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1 Bligh Street offers an iconic, world-class location and unrivalled amenity. Boasting a distinctive and contemporary design, the building is situated in the financial centre of Sydney. 1 Bligh Street combines leading edge design, technology and sustainability with stunning views. 1 Bligh offers 27 levels of Premium, 6 Star Green Star office space, 1,600 square metres typical floors and varied suite configurations as well as a spectacular top floor terrace, curvilinear double skin, glass facade with a striking, naturally ventilated full height atrium.</t>
  </si>
  <si>
    <t>DWPF, MDAP</t>
  </si>
  <si>
    <t>6.0 Star (Office As Built v2)</t>
  </si>
  <si>
    <t>Budage P/L</t>
  </si>
  <si>
    <t>Papuan Oil Search Limited</t>
  </si>
  <si>
    <t>3 Spring Street, Sydney</t>
  </si>
  <si>
    <t xml:space="preserve">3 Spring Street is a B-Grade office building providing over 7,000 square metres located adjacent to 56, 58 and 60 Pitt Street, Sydney. Situated in the heart of the financial district, Spring Street is located in the heart of Sydney’s Financial Core, minutes from Circular Quay. </t>
  </si>
  <si>
    <t>Business 2 Zone 1 (B2Z)</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</si>
  <si>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</si>
  <si>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
- Prominent corner location in Martin Place
- Modern design that pays tribute to the past
- Large light filled atrium and triple height foyer</t>
  </si>
  <si>
    <t>5 Martin Place is a first-class office building that marries the contemporary needs of businesses with the desire to celebrate and honour Sydney’s past. 5 Martin Place offers 19 levels of Premium office space with 1,100-2,400 square metres typical floor plates, while the upper floors benefit from a full-height glass façade that fills the workspaces with natural light and offer views over Martin Place and the CBD.</t>
  </si>
  <si>
    <t>Dexus Office Partner, Cbus Property</t>
  </si>
  <si>
    <t>5.0 Star (Office Design v3), 
5.0 Star (Office As Built v3)</t>
  </si>
  <si>
    <t>1916/2015</t>
  </si>
  <si>
    <t>1,100-2,400</t>
  </si>
  <si>
    <t>Ashurst</t>
  </si>
  <si>
    <t>Challenger</t>
  </si>
  <si>
    <t>14-18 Lee Street, Sydney</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</si>
  <si>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</si>
  <si>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</si>
  <si>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</si>
  <si>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</si>
  <si>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30 The Bond is a contemporary nine level office tower located in Sydney’s newest business, retail and dining precinct - Barangaroo. The A-Grade building offers some of the largest floor plates in Sydney providing the best in workspace efficiency, integration and interaction. The lobby features internal stairs, glass lifts, suspended meeting rooms with large break out spaces.</t>
  </si>
  <si>
    <t>5.0 Star (Office As Built v1)</t>
  </si>
  <si>
    <t>IOOF</t>
  </si>
  <si>
    <t>WPP AUNZ</t>
  </si>
  <si>
    <t>Roche</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</si>
  <si>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</si>
  <si>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</si>
  <si>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36 The Bond is a unique building on the water’s edge of one of Australia’s largest mixed-use precinct, Barangaroo. Building one consists of 5 levels and building two providing 3 levels including a mezzanine level and massive forecourt. The building offers convenient and direct links to public transport, with quick undercover access to trains and buses via Wynyard Walk, and Barangaroo Ferry Wharf just minutes from the doorstep.</t>
  </si>
  <si>
    <t>Heritage</t>
  </si>
  <si>
    <t>circa 1900's</t>
  </si>
  <si>
    <t>130-326</t>
  </si>
  <si>
    <t>Massive Group</t>
  </si>
  <si>
    <t>Lionize</t>
  </si>
  <si>
    <t>Gas Lane</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</si>
  <si>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</si>
  <si>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</si>
  <si>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44 Market Street sits on a premium site in Sydney’s CBD on the doorstep of bustling entertainment and retail precincts. 44 Market Street offers 26 levels of A-Grade office space, offering flexible accommodation options ranging from small suites to entire floors and parking for 141 cars.</t>
  </si>
  <si>
    <t>Diamond Conway Lawyers</t>
  </si>
  <si>
    <t>Benestar Group</t>
  </si>
  <si>
    <t>56 Pitt Street, Sydney</t>
  </si>
  <si>
    <t>56 Pitt Street is a sustainable office tower that occupies a significant site in Sydney’s past. Built on land that originally housed the Sydney stock and wool exchange 150 years ago, this contemporary building proudly features the Lady of Commerce Statue that dates back to 1889.
56 Pitt offers 26 levels of B-Grade office space with 800 square metres typical floor areas typified by natural light and with views across the CBD and Sydney Harbour. The workspaces are complemented by ground floor retail offerings and basement parking for 64 cars.
Sustainability is a key factor at 56 Pitt Street, with the building achieving a 5 star NABERS Energy rating marked by significant reductions in electricity and water usage.
The building is conveniently located close to both bus and train public transport options, including Wynyard and Circular Quay stations.
- Sustainability focus
- Views of the CBD and Sydney Harbour
- Convenient access to public transport</t>
  </si>
  <si>
    <t>56 Pitt Street is a sustainable office tower that occupies a significant site in Sydney’s past. 56 Pitt offers 26 levels of B-Grade office space with 800 square metres typical floor areas typified by natural light and with views across the CBD and Sydney Harbour. The workspaces are complemented by ground floor retail offerings and basement parking for 64 cars.</t>
  </si>
  <si>
    <t>Infigen Energy Services</t>
  </si>
  <si>
    <t>Holman Webb</t>
  </si>
  <si>
    <t>Insurance Council of Aust</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</si>
  <si>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</si>
  <si>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</si>
  <si>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
  </si>
  <si>
    <t>1,200-1,300</t>
  </si>
  <si>
    <t>KF</t>
  </si>
  <si>
    <t>BNP Paribas</t>
  </si>
  <si>
    <t>James Hardie Australia</t>
  </si>
  <si>
    <t>Uni of Newcastle</t>
  </si>
  <si>
    <t>175 Pitt Street, Sydney</t>
  </si>
  <si>
    <t>175 Pitt Street is a superior office building that delivers sustainable design and sought-after amenities. A retail redevelopment was completed in 2019, that added three luxury retail brands, Tiffany, Kennedys and Hublot. 
A substantial building upgrade was completed in 2010, incorporating sustainable initiatives like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New end-of-trip facilities
- Sustainable building practices</t>
  </si>
  <si>
    <t>175 Pitt Street is a superior office building that delivers sustainable design and sought-after amenities. A retail redevelopment was completed in 2019, that added three luxury retail brands, Tiffany, Kennedys and Hublot.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t>
  </si>
  <si>
    <t>4.0 Star (Office Design v2)</t>
  </si>
  <si>
    <t>JustCo</t>
  </si>
  <si>
    <t>Tiffany &amp; Co Australia</t>
  </si>
  <si>
    <t>VMWare Australia</t>
  </si>
  <si>
    <t>309-321 Kent Street is part of a two-tower complex situated on the doorstep of Sydney’s revered lifestyle precinct at Darling Harbour.
The distinguishing glass façade invites natural light, workers and visitors into the building’s expansive forecourt and impressive lobby that instantly position tenants as contemporary and vibrant.
309-321 Kent offers 17 levels of A-Grade offices with 1,060 square metres typical floor areas, column-free and flexible workspaces along with enviable views across Darling Harbour. 
The building features a wide range of amenities such as Dexus concierge services, ground floor retail plaza, a conference facility, childcare centre, three cafes, hotel-style end of trip facilities and car parking.
These amenities are enhanced by 309-321 Kent Street’s ease of access to public transport options, with Wynyard, Town Hall and Martin Place stations, as well as the commuter hub of King Street Wharf, all within minutes of the building.
- On the doorstep of Darling Harbour
- Glass façade captures natural light
- Flexible workspaces</t>
  </si>
  <si>
    <t>309-321 Kent Street is part of a two-tower complex situated on the doorstep of Sydney’s revered lifestyle precinct at Darling Harbour. 309-321 Kent offers 17 levels of A-Grade offices with column-free and flexible workspaces along a wide range of amenities including Dexus concierge services, ground floor retail plaza, childcare centre, three cafes, hotel-style end of trip facilities. Currently undergoing a minor redevelopment to add further quality retail offering as well as a new lobby and extension of the low-rise floors at 309 Kent Street.</t>
  </si>
  <si>
    <t>309K 5.5, 321K 5.5</t>
  </si>
  <si>
    <t>309K 5.5, 321K 4.5</t>
  </si>
  <si>
    <t>309K 4.0, 321K 4.5</t>
  </si>
  <si>
    <t>383-395 Kent Street stands proud in the heart of Sydney’s CBD between Town Hall and Wynyard train stations with convenient dual access on Sussex Street.
Tenants, visitors and employees are welcomed into a modern double height foyer, with the building benefitting from dual frontage to Kent and Sussex Streets.
383-395 Kent offers 12 levels of A-Grade office space with 1,577 square metres typical refurbished floor plates, superior finishes, flexible workspace solutions to meet varied business needs, floor to ceiling windows to maximise natural light and expansive views across Darling Harbour and the CBD.
The building’s amenities include Dexus concierge services, a café, end-of-trip facilities such as shower facilities, lockers and bike racks as well as ample parking for 853 cars
All this is located within easy access to cycle ways and public transport hubs including Wynyard and Town Hall bus and rail interchanges, as well as entertainment and dining precincts such as Cockle Bay Wharf, King Street Wharf, Queen Victoria Building and Darling Harbour.
- Expansive views
- Abundant amenities
- Easy access to transport hubs</t>
  </si>
  <si>
    <t>383-395 Kent Street stands proud in the heart of Sydney’s CBD between Town Hall and Wynyard train stations. 383-395 Kent offers 12 levels of A-Grade office space with 1,577 square metres typical refurbished floor plates, superior finishes, floor to ceiling windows to maximise natural light and expansive views across Darling Harbour and the CBD.</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</si>
  <si>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</si>
  <si>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</si>
  <si>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</si>
  <si>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Waterfront Place is a commercial complex comprising three adjacent buildings including a landmark 37-level Premium office tower, Eagle Street Pier and Naldham House. Adjoining the office tower is Eagle Street Pier, a two-level retail, food and beverage complex considered one of Brisbane’s premier dining destinations.</t>
  </si>
  <si>
    <t>Brisbane CBD</t>
  </si>
  <si>
    <t>MPI - City Centre</t>
  </si>
  <si>
    <t>Hopgood Ganim Lawyers</t>
  </si>
  <si>
    <t>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A new development adjoining 12 Creek Street - The Annex was completed in 2021 and provides boutique office space with a rooftop terrace, cascading gardens that combine in a vertical village to provide access to fresh air, and a casual dining precinct set in a vibrant fore court.
As part of a Dexus commitment to sustainability, the building has upgraded services so tenants enjoy smooth high-speed lifts, digitally-monitored air-conditioning and increased energy efficiency.
12 Creek Street offers these exceptional services in the heart of Brisbane’s ‘Golden Triangle’ and in close proximity to restaurants, entertainment and transport links.
- Iconic design and blue-chip location
- Plenty of natural light
- Upgraded building services</t>
  </si>
  <si>
    <t xml:space="preserve">12 Creek Street is one of Brisbane’s most striking office towers on the doorstep of the city’s dining and entertainment precincts. The building has long standing appeal as a well-regarded location and address. Known as Blue Tower, 12 Creek Street combines iconic design with a sense of space for a light filled, efficient work environment that contributes to productivity. The building offers 32 levels of A-Grade office space with 1,050 square metres typical floor plates, sweeping views across the Brisbane River and CBD, ground floor retail outlets and parking for 293 cars. </t>
  </si>
  <si>
    <t>12C 5, Annex NR</t>
  </si>
  <si>
    <t>12C 4.5, Annex NR</t>
  </si>
  <si>
    <t>12C 5.5, Annex NR</t>
  </si>
  <si>
    <t>Moray and Agnew</t>
  </si>
  <si>
    <t>AFSA</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</si>
  <si>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</si>
  <si>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</si>
  <si>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123 Albert Street is Brisbane’s first Premium tower to achieve a 6 Star Green Star rating and offers some of the largest column-free floor plates available in the city’s CBD. The 26-level contemporary glass and steel building commands a prominent corner location. The building features a spacious, futuristic ground floor lobby with lounge areas and five onsite food and coffee outlets.</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</si>
  <si>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</si>
  <si>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</si>
  <si>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145 Ann Street is a distinctive A-Grade commercial tower in a highly sought-after location of Brisbane’s CBD near the historic King George Square, Queen Street Mall and the courts. The 27-level tower features an impressive double height reception with large, column-free floor plates enhanced by an abundance of natural light through low-sill windows.</t>
  </si>
  <si>
    <t>Mutual Marketplace</t>
  </si>
  <si>
    <t>GHD Services</t>
  </si>
  <si>
    <t>Grant Thornton</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</si>
  <si>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</si>
  <si>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</si>
  <si>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480 Queen Street is one of the most prestigious office buildings in Brisbane’s Golden Triangle already home to a number of Australia’s leading financial, legal, accounting and resources firms. Activity based amenities within the building include a vibrant retail and dining destination, a nature based in-building parkland, and a spectacular rooftop hospitality area. 480 Queen Street is well connected to a wide range of public transport options and the Airport Link Tunnel.</t>
  </si>
  <si>
    <t>6.0 Star (Office As Built v3)</t>
  </si>
  <si>
    <t>1,731-2,849</t>
  </si>
  <si>
    <t>BHP</t>
  </si>
  <si>
    <t>PWC</t>
  </si>
  <si>
    <t>DVA</t>
  </si>
  <si>
    <t>171 Edwards Street, Brisbane</t>
  </si>
  <si>
    <t>Two multi tenanted retail buildings located on the corner of Edward Street and Elizabeth Street in the Golden Triangle of Brisbane’s CBD. The buildings will have undergone a refurbishment on completion with additional retail space being added via a laneway off Elizabeth Street</t>
  </si>
  <si>
    <t>Other</t>
  </si>
  <si>
    <t>Principle Centre (City Centre)</t>
  </si>
  <si>
    <t>Hermes</t>
  </si>
  <si>
    <t>The Hour Glass</t>
  </si>
  <si>
    <t>Peter Sheppard Shoes</t>
  </si>
  <si>
    <t>60 Pitt Street, Sydney</t>
  </si>
  <si>
    <t>60 Pitt Street is well located in the financial core between Bridge and Spring Streets, this being a short distance to Wynyard Station.</t>
  </si>
  <si>
    <t>The Entourage Education Group</t>
  </si>
  <si>
    <t>Law Image Services</t>
  </si>
  <si>
    <t>Cody Gemtec Retail (Grnd &amp; L1)</t>
  </si>
  <si>
    <t>Flinders Gate Complex, 172 Flinders Street &amp; 189 Flinders Lane, Melbourne 10</t>
  </si>
  <si>
    <t>VIC</t>
  </si>
  <si>
    <t xml:space="preserve">The Flinders Gate office complex currently comprises two boutique buildings and a multideck carpark and adjoins Melbourne's renowned Adelphi Hotel. The complex was recently redeveloped in 2020.
180 Flinders Street offers new A-grade office space in Melbourne’s most central location, completed in August 2020. Retaining the historic facade to the lower floors, the new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brings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</si>
  <si>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The Flinders Gate office complex currently comprises two boutique buildings and adjoins Melbourne’s renowned Adelphi Hotel. The complex was redeveloped in 2020. 180 Flinders Street offers new A-Grade office space in Melbourne’s most central location, retaining the historic facade to the lower floors. The new upper floors offer views over the Cathedral, Southgate and the Domain. The adjoining building at 189 Flinders Lane presents refurbished office space positioned on Melbourne’s most iconic laneway.</t>
  </si>
  <si>
    <t>Melbourne CBD</t>
  </si>
  <si>
    <t>Capital City Zone (CCZ1)</t>
  </si>
  <si>
    <t>172 Exempt, 189 Exempt</t>
  </si>
  <si>
    <t>172F NR, 189F NR</t>
  </si>
  <si>
    <t>John Holland</t>
  </si>
  <si>
    <t>Wilson Parking</t>
  </si>
  <si>
    <t>Hub Flinders Street</t>
  </si>
  <si>
    <t>8 Nicholson Street, Melbourne</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</si>
  <si>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</si>
  <si>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8 Nicholson Street is a freestanding A-Grade 18-storey office tower situated on the eastern edge of the Melbourne CBD. 8 Nicholson Street has three levels of basement parking and is well connected by several tram routes, and train services with Parliament Station a short walk away. The area is also very well serviced by a range of convenience retail and food outlets.</t>
  </si>
  <si>
    <t>State of Victoria</t>
  </si>
  <si>
    <t>Vodafone Network</t>
  </si>
  <si>
    <t>Telstra Corporation</t>
  </si>
  <si>
    <t>60 Collins Street,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</si>
  <si>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t>
  </si>
  <si>
    <t>Capital City Zone</t>
  </si>
  <si>
    <t>Municipal Association of Victo</t>
  </si>
  <si>
    <t>Serco Citizen Services</t>
  </si>
  <si>
    <t>Mcdonald Murholme</t>
  </si>
  <si>
    <t>52 Collins Street, Melbourne</t>
  </si>
  <si>
    <t>52 Collins Street, Melbourne, is a 3,454 square metre B-Grade office building, located in the Eastern Core (“Paris End”) of the Melbourne CBD. The freehold building adjoins our 60 Collins Street property.
This historic building also benefits from close proximity to numerous transport options with immediate access to tram services along Collins Street and Parliament Station just one block away.</t>
  </si>
  <si>
    <t xml:space="preserve">52 Collins Street is a B-Grade building, located on a prime corner of Collins and Exhibition Streets in the Eastern Core of the Melbourne CBD. This historic building also benefits from close proximity to numerous transport options with immediate access to tram services along Collins Street and Parliament Station just one block away. </t>
  </si>
  <si>
    <t>Optus Networks</t>
  </si>
  <si>
    <t>Pure Physio</t>
  </si>
  <si>
    <t>Good Group Australia</t>
  </si>
  <si>
    <t>80 Collins Street, Melbourne</t>
  </si>
  <si>
    <t>80 Collins Street is located on a prime corner location in the Paris End (Eastern core) of Melbourne CBD with frontages to Collins and Exhibition Streets – adjacent corner to 60 Collins Street.  
This iconic Prime grade site offers a recently completed premium grade office tower, a boutique hotel and a contemporary, luxury retail precinct, which was completed in in early 2020. 
The site has exposure to luxury retailers, high end restaurants, theatres, sporting precincts and proximity to key transport infrastructure.</t>
  </si>
  <si>
    <t>80 Collins Street offers prime grade accommodation with efficient central core floors and has been reborn as part of the transformation of the entire complex. The complex also includes the recently completed development of a Premium Grade office tower - South Tower, a boutique hotel and a contemporary, luxury retail precinct. Conveniently positioned along the corner of Collins and Exhibition Street, 80 Collins Street provides easy connections to all major transport links as well as high-end retail and world-class dining options.</t>
  </si>
  <si>
    <t>80C (north) 5.0, 80C (south) NR</t>
  </si>
  <si>
    <t>Herbert Smith Freehills</t>
  </si>
  <si>
    <t>Macquarie Group Limited</t>
  </si>
  <si>
    <t>Cenitex</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</si>
  <si>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</si>
  <si>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Above retail destination QV
- A-Grade offices</t>
  </si>
  <si>
    <t>180-222 Lonsdale Street comprises two A-Grade office towers offers 58,600 square metres of office space. In addition, the property offers a childcare, a gymnasium and a medical centre, and QV shopping, which provides immediate access to well over 110 retailers, major department stores, food outlets and restaurants.</t>
  </si>
  <si>
    <t>Dexus Office Partner, Victoria Square</t>
  </si>
  <si>
    <t>180L 5.5, 222L 5.5</t>
  </si>
  <si>
    <t>180L 6.0, 222L 6.0</t>
  </si>
  <si>
    <t>2003/2004</t>
  </si>
  <si>
    <t>1,800-3,900</t>
  </si>
  <si>
    <t>Wilsons Parking</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</si>
  <si>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</si>
  <si>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</si>
  <si>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</si>
  <si>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385 Bourke Street is located in the heart of Melbourne’s CBD, opposite the GPO. The elevated corner position above Melbourne’s well-known Galleria Retail Centre takes in 41 floors, providing businesses with a clear view of the city and its surrounds. With a vibrant retail and dining area within the Galleria Retail Centre below, the amenity of the location is outstanding.</t>
  </si>
  <si>
    <t>385B 5.0, QV 4.0</t>
  </si>
  <si>
    <t>385B 5.5, QV 3.5</t>
  </si>
  <si>
    <t>Unisuper Management</t>
  </si>
  <si>
    <t>Iress Market Technology</t>
  </si>
  <si>
    <t>Commonwealth Bank of Australia</t>
  </si>
  <si>
    <t>Rialto Towers, 525 Collins Street, Melbourne</t>
  </si>
  <si>
    <t>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 Prime grade office offering and ground floor retail plaza 
- Conveniently located in Melbourne’s CBD with good access to transport
- Five levels of basement car parking</t>
  </si>
  <si>
    <t xml:space="preserve">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t>
  </si>
  <si>
    <t>Dexus Australian Commercial Trust/Grollo</t>
  </si>
  <si>
    <t>1000-1800</t>
  </si>
  <si>
    <t>Department of Transport</t>
  </si>
  <si>
    <t>Thomson Geer Services</t>
  </si>
  <si>
    <t>MMB Property Services</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</si>
  <si>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</si>
  <si>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</si>
  <si>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
- Three A-Grade office buildings
- Conveniently located to the city’s entertainment and cultural precincts
- Extensive end-of-trip facilities</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</si>
  <si>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and extensive end-of-trip facilities including hundreds of bicycle racks, lockers and fully-equipped shower and change facilities, as well as a large onsite childcare service.</t>
  </si>
  <si>
    <t>Perth CBD</t>
  </si>
  <si>
    <t>KS1 5.0, KS2 6.0, KS3 6.0</t>
  </si>
  <si>
    <t>KS1 5.0, KS2 5.5, KS3 5.5</t>
  </si>
  <si>
    <t>KS1 4.0, KS2 5.0, KS3 4.0</t>
  </si>
  <si>
    <t>KS1 3.5, KS2 5.0, KS3 4.5</t>
  </si>
  <si>
    <t xml:space="preserve">KS1 5.0 Star (Office As Built v3),
KS2 5.0 Star (Office As Built v3), KS3 5.0 Star (Office Design v3)
</t>
  </si>
  <si>
    <t>Shell Energy Australia</t>
  </si>
  <si>
    <t>DHS</t>
  </si>
  <si>
    <t>Saint John of God</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</si>
  <si>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</si>
  <si>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
- Triple height ground floor lobby with plaza café 
- Large efficient column-free floor plates
- Direct access to public transport</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</si>
  <si>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t>
  </si>
  <si>
    <t>Dexus Office Partner, Cape Bouvard Investments Pty Ltd</t>
  </si>
  <si>
    <t>Clough Projects</t>
  </si>
  <si>
    <t>Suncorp</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</si>
  <si>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</si>
  <si>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</si>
  <si>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 Large floor plates with low sill windows maximising natural light
- Expansive views over the surrounding areas
- Well connected to public transport and infrastructure
 </t>
  </si>
  <si>
    <t>240 St. Georges Terrace is a modern Premium office tower located in the prestigious western end of the Perth CBD. The 24-level office tower is highly specified and provides large, efficient floor plates. The low-sill windows maximise natural light and feature views over Kings Park, the Swan River and the Indian Ocean to Rottnest Island.</t>
  </si>
  <si>
    <t>Central City Area</t>
  </si>
  <si>
    <t>Wood Group PSN Australia</t>
  </si>
  <si>
    <t>Worley</t>
  </si>
  <si>
    <t>CBH Group</t>
  </si>
  <si>
    <t>Capital Square Tower 1 was built in 2018 to accommodate Woodside's headquarters. It is a 26-storey premium grade office building with large floor plates of approximately 2,000 square metres. Development consent applies to Tower 2 (an 18-storey office building) and to Tower 3 (a 37-storey mixed use office/hotel building). Tower 2 is nearing completion and is leased to Woodside, Clough and BDO.</t>
  </si>
  <si>
    <t>Capital Square Tower 1 was built in 2018 to accommodate Woodside's headquarters. It is a 26-storey premium grade office building withlarge floor plates of approximately 2,000 square metres. Development consent applies to Tower 2 (an 18-storey office building) and to Tower 3 (a 37-storey mixed use office/hotel building). Tower 2 is nearing completion and is leased to Woodside, Clough and BDO.</t>
  </si>
  <si>
    <t>Centure Smith Limited/ CSL Australia</t>
  </si>
  <si>
    <t>Tower 5.5, Podium 5.5</t>
  </si>
  <si>
    <t>Tower 4.5, Podium 5.0</t>
  </si>
  <si>
    <t>Tower 5.5, Podium 4.0</t>
  </si>
  <si>
    <t>Woodside</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</si>
  <si>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Wilson’s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</si>
  <si>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The freestanding car park on Little Collins Street is in a prime central Melbourne location with dual access from the city’s main retail precincts of Bourke and Little Collins Streets. Currently operated by Wilson’s Parking, the facility has 1.9 metre height access with capacity for 940 cars and is open 24/7 with long and short stay options.</t>
  </si>
  <si>
    <t>Carpark</t>
  </si>
  <si>
    <t>First Parking</t>
  </si>
  <si>
    <t>Bamee</t>
  </si>
  <si>
    <t>Waterloo Car Centre</t>
  </si>
  <si>
    <t>The Mill, 41-43 Bourke Road, Alexandria</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</si>
  <si>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</si>
  <si>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t>
  </si>
  <si>
    <t>Sydney, South</t>
  </si>
  <si>
    <t>Business Park</t>
  </si>
  <si>
    <t>B6 Enterprise Corridor</t>
  </si>
  <si>
    <t>N/A</t>
  </si>
  <si>
    <t>1823 (1918)</t>
  </si>
  <si>
    <t>Channel Biologics</t>
  </si>
  <si>
    <t>Genesis Care Finance</t>
  </si>
  <si>
    <t>Sea Folly</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</si>
  <si>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</si>
  <si>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</si>
  <si>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52 Holbeche Road is a modern distribution centre with modern reception facilities located in Arndell Park, an established industrial suburb positioned on the Great Western Highway between Blacktown and Mount Druitt along the M4 corridor west of Sydney. The facility features covered loading docks and car parking for 54 vehicles.</t>
  </si>
  <si>
    <t>Sydney, Outer West</t>
  </si>
  <si>
    <t>Distribution Centre</t>
  </si>
  <si>
    <t>Dexus Australian Logistics Partner</t>
  </si>
  <si>
    <t xml:space="preserve">4(a) General Industrial </t>
  </si>
  <si>
    <t>DHL</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</si>
  <si>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</si>
  <si>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</si>
  <si>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</si>
  <si>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</si>
  <si>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</si>
  <si>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</si>
  <si>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</si>
  <si>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1 Garigal Road, Belrose is a high-profile high-tech industrial facility that presents an excellent opportunity for corporate headquarters within the north-west of Sydney. 1 Garigal Road offers ample natural light, a large refurbished floor plate, National Park views and parking for 299 cars.</t>
  </si>
  <si>
    <t>Device Technologies Australia</t>
  </si>
  <si>
    <t>Lakes Business Park, 2-12 Lord Street, Botany (North)</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</si>
  <si>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</si>
  <si>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</si>
  <si>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1990-2002</t>
  </si>
  <si>
    <t>ICM Airport Technics</t>
  </si>
  <si>
    <t>BRP</t>
  </si>
  <si>
    <t>Mazda2</t>
  </si>
  <si>
    <t>Botany Quarter, 11-13 Lord Street, Botany</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</si>
  <si>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</si>
  <si>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Lakes Business Park is a premier corporate park in Sydney’s south-east providing efficient, high quality office and warehouse accommodation across five free standing buildings, 640 car spaces and an onsite cafe. The property comprises two adjoining sites - the Northern site is being actively managed, and the Southern site was acquired as part of inventory for a future trading opportunity.</t>
  </si>
  <si>
    <t>Glassons</t>
  </si>
  <si>
    <t>Medlab</t>
  </si>
  <si>
    <t>Sunbeam</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</si>
  <si>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</si>
  <si>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</si>
  <si>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 xml:space="preserve">2 Alspec Place is a contemporary warehouse and distribution facility located in Eastern Creek, a premier industrial logistics precinct in the Sydney metropolitan area, some 10 kilometres from the regional centre of Blacktown. The site has substantial hard stand areas for flexible logistics solutions, plus car parking for up to 144 vehicles. </t>
  </si>
  <si>
    <t>Employment</t>
  </si>
  <si>
    <t>Toll</t>
  </si>
  <si>
    <t>145-151 Arthur Street, Flemington</t>
  </si>
  <si>
    <t>145-151 Arthur Street is a rare A-Grade industrial estate in the inner-west precinct of Homebush, well connected to the M4 motorway for strategic distribution. 
The nine modern warehouse units offer space ranging from 600-9,000 square metres, all approximately 10 metres in height and fitted with fire sprinklers, on grade access and awnings. The accompanying offices are generally spread over two levels and come complete with ducted air conditioning and a kitchenette. 
145-151 Arthur sits approximately 16 kilometres west of the Sydney CBD and 8 kilometres east of the Parramatta CBD. It is located in an established industrial precinct with convenient access to major arterial roads in Western Sydney including the M4 motorway.
While there is ample parking for 401 cars, the property is within walking distance to rail transport.
- Rare A-Grade warehouse/office space 
- Strategic location for distribution - well connected to M4
- Walking distance to public transport</t>
  </si>
  <si>
    <t xml:space="preserve">145-151 Arthur Street is a rare A-Grade industrial estate in the inner-west precinct of Homebush West, well connected to the M4 motorway for strategic metropolitan distribution. The nine modern warehouse units offer space ranging from 600-9,000 square metres, all approximately 10 metres in height and fitted with fire sprinklers, on grade access points and awnings. </t>
  </si>
  <si>
    <t>Sydney, Inner West</t>
  </si>
  <si>
    <t>Flick Anticimex</t>
  </si>
  <si>
    <t>RWB Marine</t>
  </si>
  <si>
    <t>Lesandu</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</si>
  <si>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</si>
  <si>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</si>
  <si>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t>
  </si>
  <si>
    <t>Sirva</t>
  </si>
  <si>
    <t>Hitachi Construction Machinery</t>
  </si>
  <si>
    <t>Arjo-Huntleigh</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</si>
  <si>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</si>
  <si>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</si>
  <si>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1 Basalt Road is a modern premium multi-unit warehouse/office facility located in Sydney's premier industrial precinct, Quarry at Greystanes. Offering sustainable design and innovative building features, there are two units ideal for a variety of uses with average areas of 9,750 square metres, and onsite parking for 92 cars.</t>
  </si>
  <si>
    <t>AIP, Dexus Australian Logistics Partner</t>
  </si>
  <si>
    <t>IN2 Light Industrial</t>
  </si>
  <si>
    <t>Consortium Centre</t>
  </si>
  <si>
    <t>Armstrong</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</si>
  <si>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</si>
  <si>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</si>
  <si>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 xml:space="preserve">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
  </si>
  <si>
    <t>4.0 Star (Industrial Design v1)</t>
  </si>
  <si>
    <t>Anagram International</t>
  </si>
  <si>
    <t>Camerons</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</si>
  <si>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</si>
  <si>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</si>
  <si>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 xml:space="preserve">3 Basalt Road is a modern warehouse and distribution facility located in one of Sydney's premier industrial precincts, Quarry Industrial Estate in Greystanes. The facility is subdivided into four individual units each with a minimum internal clearance of 10 metres. Features include a combination of recessed loading docks and on-grade access with all-weather protection and modern functional design. </t>
  </si>
  <si>
    <t>Kuehne &amp; Nagel</t>
  </si>
  <si>
    <t>Huali Trading Australia</t>
  </si>
  <si>
    <t>Wilson &amp; Bradley</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</si>
  <si>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</si>
  <si>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</si>
  <si>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t>
  </si>
  <si>
    <t>UPS</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</si>
  <si>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</si>
  <si>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</si>
  <si>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</si>
  <si>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</si>
  <si>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</si>
  <si>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</si>
  <si>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 xml:space="preserve">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
  </si>
  <si>
    <t>Blackwoods</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</si>
  <si>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</si>
  <si>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</si>
  <si>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 xml:space="preserve">2 Bellevue Circuit is a purpose-built warehouse and office facility located in Sydney's premier industrial precinct, Quarry at Greystanes. 2 Bellevue Circuit provides two levels of contemporary office space with full height windows. The warehouse component has a high internal clearance, seven on-grade roller doors, three recessed loading docks plus production and dispatch areas. </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</si>
  <si>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</si>
  <si>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</si>
  <si>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</si>
  <si>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and there is an onsite café.</t>
  </si>
  <si>
    <t>My Muscle Chef</t>
  </si>
  <si>
    <t>Granatas</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</si>
  <si>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</si>
  <si>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</si>
  <si>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
  </si>
  <si>
    <t>Symbion Health</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</si>
  <si>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</si>
  <si>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</si>
  <si>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 xml:space="preserve">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is part of Quarry Industrial Estate at Greystanes which provides over 220,000 square metres of purpose-built and speculative facilities for logistics, warehousing, manufacturing and storage users. </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</si>
  <si>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</si>
  <si>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</si>
  <si>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</si>
  <si>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</si>
  <si>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</si>
  <si>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</si>
  <si>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</si>
  <si>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 xml:space="preserve">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</si>
  <si>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</si>
  <si>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</si>
  <si>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 xml:space="preserve">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</si>
  <si>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</si>
  <si>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</si>
  <si>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 xml:space="preserve">1 Litton Close is the newest addition to Sydney’s premium industrial estate, Quarry at Greystanes. The site incorporates a warehouse facility with associated office space featuring innovative industrial design and sustainable elements. Built entirely on a single level, the warehouse features high internal clearance and a combination of recessed loading docks and on-grade access. </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</si>
  <si>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</si>
  <si>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</si>
  <si>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</si>
  <si>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loading docks and on-grade access. </t>
  </si>
  <si>
    <t>Dexus Industrial Partner</t>
  </si>
  <si>
    <t>5.0 Star (Industrial Design v1), 5.0 Star (Industrial As Built v1)</t>
  </si>
  <si>
    <t>Hellofresh</t>
  </si>
  <si>
    <t>Toshiba</t>
  </si>
  <si>
    <t>AirRoad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</si>
  <si>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</si>
  <si>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</si>
  <si>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1-3 Dolerite Way is located in Sydney’s premier industrial estate, Quarrywest. The property comprises two state-of-the-art, high quality designed warehouse buildings providing three tenancies over 8,100 square metres. </t>
  </si>
  <si>
    <t>Bunnings</t>
  </si>
  <si>
    <t>Hally Labels</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</si>
  <si>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</si>
  <si>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</si>
  <si>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2-6 Dolerite Way is located in Sydney’s premier industrial estate, Quarrywest. The 33,900 square metre warehouse reached practical completion in March 2019 and incorporates a high quality three-unit tenancy warehouse with innovative industrial design and sustainable elements.</t>
  </si>
  <si>
    <t>R.J Beaumont &amp; Co.</t>
  </si>
  <si>
    <t>Coco Republic</t>
  </si>
  <si>
    <t>Specialty Packaging Group</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</si>
  <si>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</si>
  <si>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</si>
  <si>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 xml:space="preserve">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t>
  </si>
  <si>
    <t>Whites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</si>
  <si>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</si>
  <si>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</si>
  <si>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</si>
  <si>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</si>
  <si>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</si>
  <si>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t>
  </si>
  <si>
    <t>Power Plastics</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</si>
  <si>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</si>
  <si>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</si>
  <si>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Kings Park Industrial Estate is located adjoining Sydney’s rapidly growing north-west growth region and is well served by key connections to the M2 &amp; M7. Kings Park is a large and well-established multi-unit industrial estate comprising nine office/warehouse buildings and a café. There is easy access to nearby Blacktown CBD.</t>
  </si>
  <si>
    <t>Linfox</t>
  </si>
  <si>
    <t>Regency Media</t>
  </si>
  <si>
    <t>ACCO Brands</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</si>
  <si>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</si>
  <si>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over 30,000 square metres on a site of 5.4 hectares.
 - Modern office/warehouse complex
 - Close proximity to Port Botany
 - High clearance warehousing</t>
  </si>
  <si>
    <t>2-4 Military Road is a modern industrial estate located near Port Botany with easy access to the Eastern Distributor, the M5 Motorway and Sydney Airport. The complex comprises two freestanding, high clearance industrial office/warehouse buildings.</t>
  </si>
  <si>
    <t>Fedex</t>
  </si>
  <si>
    <t>Dnata</t>
  </si>
  <si>
    <t>Homemaker, 19 Stoddart Street, Prospect</t>
  </si>
  <si>
    <t>Homemaker Prospect is a high quality and dominant Large Format Retail (LFR) Centre, strategically located on a high-profile site benefiting from dual street frontages in the suburb of Prospect.
The Centre is positioned in a well-established light industrial precinct located approximately 32 kilometres from the Sydney CBD, with excellent exposure to the Great Western Highway and strategically positioned on key arterial routes connecting to the Sydney, Parramatta and Blacktown CBDs. 
The purpose-built Homemaker Centre comprises multiple freestanding buildings offering a diverse mix of tenancies across more than 25,000 square metres, anchored by The Good Guys, Fantastic Furniture, Bing Lee and Nick Scali and provides parking for 686 cars.
- Central position at the heart of an established light industrial precinct
- Expansive, diverse and high growth trade area</t>
  </si>
  <si>
    <t>Homemaker Prospect is a high quality and dominant Large Format Retail (LFR) Centre, strategically located on a high-profile site benefiting from dual street frontages in the suburb of Prospect. The purpose-built Homemaker Centre comprises multiple freestanding buildings offering a diverse mix of tenancies across more than 25,000 square metres, anchored by The Good Guys, Fantastic Furniture, Bing Lee and Nick Scali and provides parking for 686 cars.</t>
  </si>
  <si>
    <t>Industrial 3</t>
  </si>
  <si>
    <t>The Good Guys</t>
  </si>
  <si>
    <t>Fantastic Furniture</t>
  </si>
  <si>
    <t>Nick Scali</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</si>
  <si>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</si>
  <si>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</si>
  <si>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 xml:space="preserve">Located 35 kilometres west of the Sydney CBD, Centrewest Industrial Estate is a 2.4-hectare estate comprising six warehouse buildings, twelve individual units and ample parking for up to 270 vehicles.   </t>
  </si>
  <si>
    <t>Active Mobility Solutions</t>
  </si>
  <si>
    <t>Omron</t>
  </si>
  <si>
    <t>Sinnott Bros</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</si>
  <si>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</si>
  <si>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</si>
  <si>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Dexus Industrial Estate is located in one of Sydney's premier inner west industrial precincts, 35 kilometres from the Sydney CBD. The estate stretches across approximately 9 hectares and comprises multiple standalone office and warehouse facilities with parking for up to 290 vehicles.</t>
  </si>
  <si>
    <t>Alpha Badminton</t>
  </si>
  <si>
    <t>Uncle Bills (Aust) Pty Ltd</t>
  </si>
  <si>
    <t>Onsite Rental Group Operations</t>
  </si>
  <si>
    <t>12 Frederick Street, St Leonards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</si>
  <si>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</si>
  <si>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12 Frederick Street is the site for the North Shore Health Hub (NSHH), a premium healthcare facility for auxiliary medical services supporting existing infrastructure in a growing healthcare precinct. The NSHH began construction in March 2019 and will complete in late 2020.</t>
  </si>
  <si>
    <t>Inventory</t>
  </si>
  <si>
    <t>62 Ferndell Street, South Granville</t>
  </si>
  <si>
    <t>2021</t>
  </si>
  <si>
    <t>WINIT</t>
  </si>
  <si>
    <t>ACIT</t>
  </si>
  <si>
    <t>Consolidated Power Projects</t>
  </si>
  <si>
    <t>37-39 Wentworth Street, Greenacre</t>
  </si>
  <si>
    <t>A prime stabilised cold-store facility and development providing over 19,000 square metres of gross lettable area on a ~3.96 hectare site. The development is designed and constructed for Real Dairy Australia</t>
  </si>
  <si>
    <t>Jul-20</t>
  </si>
  <si>
    <t>Real Dairy Australia</t>
  </si>
  <si>
    <t>Tomkin Hospitality</t>
  </si>
  <si>
    <t>30 Bellrick Street, Acacia Ridge</t>
  </si>
  <si>
    <t>Located on the southern side of Bellrick Street in Acacia Ridge, this property presents an ideal facility for logistics operators. 
Key features include large floor plates,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</si>
  <si>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Located on the southern side of Bellrick Street in Acacia Ridge, this property presents an ideal corporate office and high-clearance warehouse environment. Key features include large floor plates, a large drive-through loading awning, three-phase power capacity, good hard stand truck turning and loading areas and approval for B double access.</t>
  </si>
  <si>
    <t>General Industry</t>
  </si>
  <si>
    <t>EFM Logistics</t>
  </si>
  <si>
    <t>PFD</t>
  </si>
  <si>
    <t>Conductive EducationQueensland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</si>
  <si>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</si>
  <si>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</si>
  <si>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
  </si>
  <si>
    <t xml:space="preserve">Regional Business and Industry </t>
  </si>
  <si>
    <t xml:space="preserve">112 Cullen Avenue, Eagle Farm </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</si>
  <si>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
Eagle Farm has a distinctive character and commercial locations are keenly sought after.
Tenancies feature warehouses and offices, meeting rooms and open plan space, with kitchen and bathroom facilities on both levels.
- Modern corporate park location
- Office and warehouse tenancies</t>
  </si>
  <si>
    <t>Just moments from the Brisbane Airport, Gateway Motorway ramps, and Hamilton Harbour, this Cullen Avenue corporate park is an ideal location for businesses requiring an office and warehouse solution offering a range of spaces. Bordering Kingsford Smith Drive, Theodore Street and Cullen Avenue West, this well-presented two-storey property presents an exciting opportunity to locate within the popular Australia Trade Coast Precinct.</t>
  </si>
  <si>
    <t>Brisbane City Council</t>
  </si>
  <si>
    <t>Plastral</t>
  </si>
  <si>
    <t>Freedom Fuels</t>
  </si>
  <si>
    <t>10 Light Street, Fortitude Valley</t>
  </si>
  <si>
    <t>10 Light Street, Fortitude Valley compromises an older style warehouse adjoining an existing Dexus asset in Fortitude Valley.</t>
  </si>
  <si>
    <t>10 Light Street, Fortitude Valley icomprises an older style warehouse adjoining an existing Dexus asset in Fortitude Valley.</t>
  </si>
  <si>
    <t>Brisbane, CBD</t>
  </si>
  <si>
    <t>C&amp;W</t>
  </si>
  <si>
    <t>Silverstone Developments</t>
  </si>
  <si>
    <t>570-586 Wickham Street, Fortitude Valley</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</si>
  <si>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</si>
  <si>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570-586 Wickham Street comprises two adjoining, purpose-built automotive dealerships known as Lighthouse, constructed in 2011, and the Euro Marque building, built in 2006. The property provides an a office and showroom space across two levels and a hardstand and external area.</t>
  </si>
  <si>
    <t>2006/2001</t>
  </si>
  <si>
    <t>Autosports Group</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</si>
  <si>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</si>
  <si>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
  </si>
  <si>
    <t>General Industrial</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</si>
  <si>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</si>
  <si>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</si>
  <si>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50 and 70 Radius Drive is an industrial estate offering 23,100 square metres of high-quality office and warehouse space. The industrial site is 4.3 hectares in size and is conveniently located midway along Logan Motorway - south-east Queensland’s crucial connector road infrastructure.</t>
  </si>
  <si>
    <t xml:space="preserve">Brisbane, South </t>
  </si>
  <si>
    <t>Greens Biscuits</t>
  </si>
  <si>
    <t>Mainfreight Logistics</t>
  </si>
  <si>
    <t>425 Freeman Road, Richlands</t>
  </si>
  <si>
    <t>425 Freeman Road is a 9-hectare brownfield opportunity located in the desirable south-western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</si>
  <si>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425 Freeman Road is a 9-hectare brownfield opportunity located in the desirable south-western Brisbane region.  Only 25 minutes from Brisbane’s CBD, 425 Freeman Road stands close to the toll-free Logan Motorway. Positioned in the centre of an established industrial area, Freeman Central is just down the road from Dexus’s existing Drive Industrial Estate.</t>
  </si>
  <si>
    <t>General Industry 2</t>
  </si>
  <si>
    <t>Queensland Health</t>
  </si>
  <si>
    <t>ACR Supply Partners</t>
  </si>
  <si>
    <t>15-23 Whicker Road, Gillman</t>
  </si>
  <si>
    <t>SA</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</si>
  <si>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</si>
  <si>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The distribution centre at 15-23 Whicker Road is located approximately 12 kilometres north-west of Adelaide in the industrial area of Gillman, part of the City of Port Adelaide. The property’s location in the north-western suburb of Gillman allows for easy connection to the Adelaide CBD via the major transport corridors of Grand Junction Road and Port Road.</t>
  </si>
  <si>
    <t>Bevchain</t>
  </si>
  <si>
    <t>SET</t>
  </si>
  <si>
    <t>Geodis Wilson</t>
  </si>
  <si>
    <t>90 Mills Road, Braeside</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</si>
  <si>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</si>
  <si>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loading docks and generous hardstand at the side and rear allowing for easy and efficient truck manoeuvrability. Large awnings provide undercover loading to many of the roller doors.</t>
  </si>
  <si>
    <t>Melbourne, South East</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</si>
  <si>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</si>
  <si>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</si>
  <si>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</si>
  <si>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114 Fairbank Avenue is a distribution centre located in Clayton, an established and well-regarded industrial precinct approximately 20 kilometres south-east of the Melbourne CBD. The centre is serviced by the major road networks of the M1 Monash Freeway and Dandenong Road to Moorabbin Airport and the Port of Melbourne.</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</si>
  <si>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</si>
  <si>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</si>
  <si>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</si>
  <si>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Pound Road West has been purpose designed for high end logistic users. A stand-alone distribution centre in Melbourne's south-east industrial heartland, the building is cleverly laid out for seamless loading, unloading and logistics duties. The warehouse has enough space for B-Double truck access and comes with 10.5 metre height clearance.</t>
  </si>
  <si>
    <t>Business 3</t>
  </si>
  <si>
    <t>Everfast</t>
  </si>
  <si>
    <t>Aluminium Specialties Group</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</si>
  <si>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</si>
  <si>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There's also ample onsite parking on offer, and the position makes it well-placed for all transport and logistic requirements. It is a stone’s throw from the Stud and Ferntree Gully Road thoroughfares, with East Link and the Monash Freeway not far away.
- Quality distribution facility
- Proximity to major arterials
- Generous parking allotment</t>
  </si>
  <si>
    <t>20 Henderson Road forms the Knoxfield Industrial Estate, comprising of two office/warehouses. Offering multiple desirable features, 20 Henderson Road has large hard stand areas, high clearance ceilings, generously sized truck and loading bays, as well as warehouse spaces in practical proportions.</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</si>
  <si>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</si>
  <si>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</si>
  <si>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</si>
  <si>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</si>
  <si>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
  </si>
  <si>
    <t>Melbourne, South West</t>
  </si>
  <si>
    <t>AWH</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</si>
  <si>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</si>
  <si>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t>
  </si>
  <si>
    <t>Melbourne, West</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</si>
  <si>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</si>
  <si>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</si>
  <si>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1-3 Distribution Drive is a modern industrial estate comprising a two-level office and attached warehouse located in Truganina, one of Melbourne's fastest growing industrial precincts. The building features contemporary architecture with clean lines and full height windows in the office that maximises natural light with the warehouse accessed via five on grade roller shutter doors.</t>
  </si>
  <si>
    <t>Bestbar (Vic)</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</si>
  <si>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</si>
  <si>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</si>
  <si>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 xml:space="preserve">2-10 Distribution Drive is a modern freestanding distribution centre providing two levels of office accommodation and a single level warehouse. The warehouse features high internal clearance, a combination of recessed and on-grade loading docks and large awnings providing all-weather protection. </t>
  </si>
  <si>
    <t>Unipod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</si>
  <si>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</si>
  <si>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</si>
  <si>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7-9 Distribution Drive is part of an industrial estate that's home to a variety of top local and international brands in the packaging, retail, beverage and logistics sectors. 7-9 Distribution Drive is a high-quality free-standing facility consisting of a single level office and warehouse including three on-grade roller shutter doors and a semi enclosed canopy over the loading areas</t>
  </si>
  <si>
    <t>Hufcor</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</si>
  <si>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</si>
  <si>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</si>
  <si>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11-17 Distribution Drive is a stand-alone distribution centre comprising a single level office and attached warehouse in Melbourne’s fastest growing industrial precinct, Truganina. The facility has a high bay steel portal framed warehouse with significant curtilage areas and features eight on-grade roller shutter doors and five recessed loading docks.</t>
  </si>
  <si>
    <t>CUB</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</si>
  <si>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</si>
  <si>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</si>
  <si>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
  </si>
  <si>
    <t>Coles</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</si>
  <si>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</si>
  <si>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</si>
  <si>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25 Distribution Drive is part of an industrial estate that's home to a variety of top local and international brands in the packaging, retail, beverage and logistics sectors. The facility includes offices with lobby areas and lift facilities, extensive sprinkler networks, generous warehouse spaces, recessed loading docks and container dooring, and large loading canopies and hard stand areas.</t>
  </si>
  <si>
    <t>Natures Dairy Australia</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</si>
  <si>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</si>
  <si>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</si>
  <si>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27 Distribution Drive is a premium quality, freestanding office and warehouse facility in Truganina, Melbourne’s fastest growing industrial precinct. Built on a single level, the warehouse features high internal clearance and provides five recessed loading docks and five roller shutter doors covered with a large awning for all weather protection.</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</si>
  <si>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</si>
  <si>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</si>
  <si>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28 Distribution Drive is a premium quality freestanding industrial estate with warehouse and office space located in Truganina, 18 kilometres west of the Melbourne CBD.  The warehouse component features 10-metre high internal clearance with ESFR sprinklers and provides four recessed loading docks and four roller shutter doors.</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</si>
  <si>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</si>
  <si>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</si>
  <si>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</si>
  <si>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1-5 Felstead Drive is a high-quality build-to-lease facility, which is located within Dexus Industrial Estate in Truganina, 18 kilometres west of the CBD. The facility was built racking ready with ease of integration of select racking, sustainable building inclusion including 99kW solar array. Large hardstand with super canopy.</t>
  </si>
  <si>
    <t>Winit (AU) Trade</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</si>
  <si>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</si>
  <si>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</si>
  <si>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13 Felstead Drive is a high-quality purpose-built office, manufacturing and warehouse facility within Melbourne's largest industrial precinct Truganina, 18 kilometres west of the CBD.  High quality clearance sustainable warehouse facility.</t>
  </si>
  <si>
    <t>Wrightson Seeds</t>
  </si>
  <si>
    <t>Dexus Industrial Estate, 14 Felstead Drive, Truganina</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</si>
  <si>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</si>
  <si>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14 Felstead Drive is a high-quality purpose-built office, manufacturing and warehouse facility within Melbourne's largest industrial precinct Truganina, 18 kilometres west of the CBD.  High quality clearance sustainable warehouse facility.</t>
  </si>
  <si>
    <t>Anmar Group</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</si>
  <si>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</si>
  <si>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</si>
  <si>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 xml:space="preserve">1 Foundation Road is a modern single level office with an attached high bay steel portal framed warehouse located in Truganina, one of Melbourne's fastest growing industrial precincts. The warehouse features seven on-grade roller shutter doors and two large skillion framed canopy structures. </t>
  </si>
  <si>
    <t>Visy</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</si>
  <si>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</si>
  <si>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</si>
  <si>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41 Foundation Road is a high-quality purpose-built office and warehouse facility within Dexus Industrial Estate in Truganina, 18 kilometres west of the CBD. purpose-built drive around warehouse incorporating high quality office, operations and administration with viewing platform for customers. Large hardstand with super canopy.</t>
  </si>
  <si>
    <t>Simplot</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</si>
  <si>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</si>
  <si>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</si>
  <si>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Foundation Road is a high-quality purpose-built office and warehouse facility within Melbourne's largest industrial precinct Truganina, 18 kilometres west of the CBD. Integrated fit out with automation and latest sustainable technology and features including 99kW solar array. Built to an as built 5 Star Green Star certified standard.</t>
  </si>
  <si>
    <t>5.0 Star (Industrial As Built v1)</t>
  </si>
  <si>
    <t>Kathmandu</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</si>
  <si>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</si>
  <si>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</si>
  <si>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66 Foundation Road is a high quality purpose-built national Isuzu Head Office, showroom, training/spare parts and warehouse facility within Melbourne's largest industrial precinct Truganina, 18 kilometres west of the CBD. purpose-built head office facility for Isuzu, with high level finishes which incorporates street frontage showroom exposure. State of the art office fit out with high level of sophistication. Full drive around with super canopy.</t>
  </si>
  <si>
    <t>Isuzu</t>
  </si>
  <si>
    <t>Dexus Industrial Estate, 7 Custom Place, Truganina</t>
  </si>
  <si>
    <t>7 Custom Place is a purpose built temperature controlled banana and avocado ripening facility for Coles situated within Melbourne's largest industrial precinct Truganina, 18 kilometres west of the CBD.</t>
  </si>
  <si>
    <t>Dexus Industrial Estate, 9 Custom Place, Truganina</t>
  </si>
  <si>
    <t>9 Custom Place is a standalone office/warehouse and showroom national distribution centre for ASColour. Benefitting from full drive around, separate car and truck access and large super canopies for all weather loading protection. Situated within Melbourne's largest industrial precinct Truganina, 18 kilometres west of the CBD.</t>
  </si>
  <si>
    <t>ASColour</t>
  </si>
  <si>
    <t>Dexus Industrial Estate, 58 Foundation Road, Truganina</t>
  </si>
  <si>
    <t>58 Foundation Road is a standalone warehouse and office facility, designed to 14.6m clearance, large super canopy and single direction truck movement. Situated on a prominent corner of Foundation Road and within Melbourne's largest industrial precinct Truganina, 18 kilometres west of the CBD.</t>
  </si>
  <si>
    <t>Speciality Packaging Group</t>
  </si>
  <si>
    <t>Dexus Industrial Estate, 8 Felstead Drive, Truganina</t>
  </si>
  <si>
    <t>8 Felstead Drive is eStore national distribution centre and head office benefitting from 14.6m clearance, super canopy and single direction flow truck movements, high quality office finishes. Situated within Melbourne's largest industrial precinct Truganina, 18 kilometres west of the CBD.</t>
  </si>
  <si>
    <t>ESTORE</t>
  </si>
  <si>
    <t>Dexus Industrial Estate, 380 Dohertys Road, Truganina</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</si>
  <si>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Sophisticated corporate office space
- Large super canopies for all weather loading protection</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</si>
  <si>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t>
  </si>
  <si>
    <t>Dunlop</t>
  </si>
  <si>
    <t>Dexus Industrial Estate, 47&amp;53 Foundation Road, Truganina</t>
  </si>
  <si>
    <t>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 Melbourne’s fastest growing industrial precinct 
- Access to Melbourne CBD and ports 
- Large awnings for all weather protection</t>
  </si>
  <si>
    <t xml:space="preserve">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t>
  </si>
  <si>
    <t>Secon Freight Logistics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</si>
  <si>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</si>
  <si>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</si>
  <si>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</si>
  <si>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315F N/A, 321F 3.0, 327F NR, 307F N/A 45G N/A</t>
  </si>
  <si>
    <t>315F NA, 321F 4.0, 327F N/A, 307F N/A 45G N/A</t>
  </si>
  <si>
    <t>Bapcor</t>
  </si>
  <si>
    <t>I-MED Network Limited</t>
  </si>
  <si>
    <t>Uniting Life Assist</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</si>
  <si>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4,500-72,000 square metres 
- Unprecedented freeway access </t>
  </si>
  <si>
    <t>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t>
  </si>
  <si>
    <t xml:space="preserve">DWPF,Dexus Australian Logistics Partner
</t>
  </si>
  <si>
    <t>18 Momentum Way, Ravenhall</t>
  </si>
  <si>
    <t>Standalone purpose-built food manufacturing and distribution facility, designed with unique inbuilt expansion opportunity and integrated temperature control measures. The Scalzo food facility provides a high-quality warehouse which provides high clearance, temperature-controlled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</si>
  <si>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Standalone purpose-built food manufacturing and distribution facility, designed with unique inbuilt expansion opportunity and integrated temperature control measures. The Scalzo food facility provides a high-quality warehouse which provides high clearance, temperature 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</si>
  <si>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Melbourne West</t>
  </si>
  <si>
    <t>Scalzo</t>
  </si>
  <si>
    <t>47 Momentum Way, Ravenhall</t>
  </si>
  <si>
    <t>47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t>
  </si>
  <si>
    <t xml:space="preserve">47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 </t>
  </si>
  <si>
    <t>103 Palm Springs Road, Ravenhall</t>
  </si>
  <si>
    <t xml:space="preserve">103 Palm Springs Road is a standalone distribution centre with associated offices located within the Horizon Estate in Ravenhall. 14.6m clearance, fully conditioned space, super canopy and single direction truck movements.
Ravenhall is a large 127-hectare site located in the core West Melbourne industrial precinct and is set to benefit in the medium to long term from its proximity to the proposed Western Intermodal Freight Terminal. </t>
  </si>
  <si>
    <t>103 Palm Springs Road is a standalone distribution centre with associated offices located within the Horizon Estate in Ravenhall. 14.6m clearance, fully conditioned space, super canopy and single direction truck movements.</t>
  </si>
  <si>
    <t>Amazon</t>
  </si>
  <si>
    <t>64 Momentum Way, Ravenhall</t>
  </si>
  <si>
    <t xml:space="preserve">64 Momentum Way (previously 107 Momentum Way) is the state head office and distribution centre for Electrolux. 13.7m clearance, full B triple compliant drive around truck flow with high quality office fit out.
Ravenhall is a large 127-hectare site located in the core West Melbourne industrial precinct and is set to benefit in the medium to long term from its proximity to the proposed Western Intermodal Freight Terminal. </t>
  </si>
  <si>
    <t xml:space="preserve">64 Momentum Way (previously 107 Momentum Way) is the state head office and distribution centre for Electrolux. 13.7m clearance, full B triple compliant drive around truck flow with high quality office fit out </t>
  </si>
  <si>
    <t>Electrolux</t>
  </si>
  <si>
    <t>73-91 Momentum Way, Ravenhall</t>
  </si>
  <si>
    <t xml:space="preserve">73-91 Momentum Way is the new distribution centre for Myer with two offices with 14.6m clearance access within the Horizon Industrial estate. 
Ravenhall is a large 127-hectare site located in the core West Melbourne industrial precinct and is set to benefit in the medium to long term from its proximity to the proposed Western Intermodal Freight Terminal. </t>
  </si>
  <si>
    <t>73-91 Momentum Way is the new distribution centre for Myer with two offices and 14.6m clearance access within the Horizon Industrial estate.</t>
  </si>
  <si>
    <t>Myer</t>
  </si>
  <si>
    <t>Lot 4 Cloudline Court, Ravenhall</t>
  </si>
  <si>
    <t>Lot 4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</si>
  <si>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Lot 4 is a purpose built facility providing a high quality office facing the conservation reserve set within the Horizon Estate in Ravenhall.</t>
  </si>
  <si>
    <t>Elders</t>
  </si>
  <si>
    <t>Lot 6 Palm Springs Road, Ravenhall</t>
  </si>
  <si>
    <t>Lot 6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</si>
  <si>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Lot 6 is a purpose-built facility providing a high quality office facing the conservation reserve set within the Horizon Estate in Ravenhall.</t>
  </si>
  <si>
    <t>Nike</t>
  </si>
  <si>
    <t>Lot 7 Palm Springs Road, Ravenhall</t>
  </si>
  <si>
    <t>Lot 7 is a purpose-built facility for Mitre10 set within the Horizon Estate in Ravenhall. It provides 13.7m clearance super canopy facing East and fronting Momentum Way. 
Ravenhall is a large 127-hectare site located in the core West Melbourne industrial precinct and is set to benefit in the medium to long term from its proximity to the proposed Western Intermodal Freight Terminal.</t>
  </si>
  <si>
    <t>Lot 7 is a purpose-built facility for Mitre10 set within the Horizon Estate in Ravenhall. It provides 13.7m clearance super canopy facing East and fronting Momentum Way.</t>
  </si>
  <si>
    <t>Mitre 10</t>
  </si>
  <si>
    <t>31 Innovation Drive, Merrifield</t>
  </si>
  <si>
    <t>31 Innovation Drive provides a brand new high-volume national warehouse and distribution facility. The highly functional shed with full drive around access and truck parking area. It provides 13 recessed docks, 5 on ground docks and a 7,000 square metre super canopy.</t>
  </si>
  <si>
    <t>Melbourne, North</t>
  </si>
  <si>
    <t>Aug-20</t>
  </si>
  <si>
    <t>Ford</t>
  </si>
  <si>
    <t>278 Orchard Road, Richlands</t>
  </si>
  <si>
    <t>278 Orchid Road is a 11.3-hectare site with 6 tenancies varying in size from 6,000 square metres to 11,500 square metres. There is a large cubic capacity with internal clearance up to 13.7 metres, ESFR sprinklers, mix of on grade and docks access, large all-weather awning, full B double and full street access.</t>
  </si>
  <si>
    <t>Brisbane South West</t>
  </si>
  <si>
    <t>General Industry C</t>
  </si>
  <si>
    <t>Limeke Corporation</t>
  </si>
  <si>
    <t>MCML Warehousing</t>
  </si>
  <si>
    <t>Lot 501 Innovation Drive, Merrifield</t>
  </si>
  <si>
    <t>Merrifield Business Park is a prime grade facility to be constructed on land adjoining DALT’s Ford DC (currently under construction) at Merrifield Business Park in Melbourne’s Northern growth market. The facility will be developed by MAB concurrently with the Ford DC. Upon completion, the build to lease turn-key development will comprise a state-of-the-art industrial and logistics building split into two tenancies.</t>
  </si>
  <si>
    <t>Melbourne Outer North</t>
  </si>
  <si>
    <t>84 Lahrs Road, Ormeau</t>
  </si>
  <si>
    <t>84 Lahrs Road is a 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
Located by major road infrastructure and linkages to Brisbane, Gold Coast, NSW, and Ipswich via the M1 and the north Logan Motorways and access to the Brisbane Airport and Port.</t>
  </si>
  <si>
    <t>84 Lahrs Road is a 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t>
  </si>
  <si>
    <t>Brisbane South</t>
  </si>
  <si>
    <t>Scotts Refrigerated Logistics</t>
  </si>
  <si>
    <t>18 Motorway Circuit, Ormeau</t>
  </si>
  <si>
    <t>18 Motorway Circuit is 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 square metres concrete hardstand for on-site parking, boundary fencing and basic landscaping.
Located by major road infrastructure and linkages to Brisbane, Gold Coast, NSW and Ipswich via the M1 and to the North Logan Motorways and access to the Brisbane Airport and Port.</t>
  </si>
  <si>
    <t>8 Motorway Circuit is 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 square metres concrete hardstand for on-site parking, boundary fencing and basic landscaping.</t>
  </si>
  <si>
    <t>Topcut</t>
  </si>
  <si>
    <t>47 Acanthus Street, Darra</t>
  </si>
  <si>
    <t>47 Acanthus Street is a modern cold storage and food processing facility. Access to the loading dock is provided via seven roller shutter doors with levellers. Other improvements to the site include 2,000 square metres concrete hard stand for on-site parking, boundary fencing and basic landscaping, office, anteroom and deep freeze. The property has extensive solar power systems, a stand-by generator, water tanks and its own bore hole.
Located within 2 minutes from the Centenary Highway and the Ipswich Motorway.</t>
  </si>
  <si>
    <t>47 Acanthus Street is a modern cold storage and food processing facility. Access to the loading dock is provided via seven roller shutter doors with levellers. Other improvements to the site include 2,000 square metres concrete hard stand for on-site parking, boundary fencing and basic landscaping, office, anteroom and deep freeze. The property has extensive solar power systems, a stand-by generator, water tanks and its own bore hole.</t>
  </si>
  <si>
    <t>Commgroup</t>
  </si>
  <si>
    <t xml:space="preserve">1-21 McPhee Drive provides multi-tenanted, core industrial warehouses recently constructed to be acquired at practical completion. Berrinba: Established and growing Industrial precinct located in south-west Brisbane. Direct access to major arterials including the Logan Motorway, providing access to the Port of Brisbane and Airport. Neighbouring occupiers include Ceva, TOLL, DHL, JB Hifi and Mitre 10. </t>
  </si>
  <si>
    <t>1-21 McPhee Drive provides multi-tenanted, core industrial warehouses recently constructed to be acquired at practical completion. Berrinba: Established and growing Industrial precinct located in south-west Brisbane. Direct access to major arterials including the Logan Motorway, providing access to the Port of Brisbane and Airport. Neighbouring occupiers include Ceva, TOLL, DHL, JB Hifi and Mitre 10.</t>
  </si>
  <si>
    <t>Industry Precinct/Mixed Use Zone</t>
  </si>
  <si>
    <t>McPhee Distribution Services</t>
  </si>
  <si>
    <t>Rinnai Australia</t>
  </si>
  <si>
    <t>Rinnai Racking</t>
  </si>
  <si>
    <t xml:space="preserve">733 Nudgee Road is situated on the Brisbane Trade coast with the site having dual street frontage and great access to major arterials. The site ranks high as a first and last mile location, with older style improvements on a SC4 Specialised centre zoned parcel. </t>
  </si>
  <si>
    <t>Specialised Centre (Large Format Retail) zone</t>
  </si>
  <si>
    <t>Apollo Tourism &amp; Leisure Ltd</t>
  </si>
  <si>
    <t>Vodafone</t>
  </si>
  <si>
    <t xml:space="preserve">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 </t>
  </si>
  <si>
    <t>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</si>
  <si>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
Jandakot Airport is situated 20kms south of Perth CBD, 25km southwest of Perth Airport, 20km east of Freemantle Port and accessed via the Kwinana Freeway and Roe Highway.
The location performs extremely well for the ‘middle mile’ of retail DCs to store networks, and servicing ‘last mile’ tasks like delivering to households over Perth, residential construction, and on-demand markets in the Centre and south of Perth.</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</si>
  <si>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t>
  </si>
  <si>
    <t>DXI</t>
  </si>
  <si>
    <t>Kmart Australia Pty Ltd</t>
  </si>
  <si>
    <t>General Electric</t>
  </si>
  <si>
    <t>Baker Hughes Services</t>
  </si>
  <si>
    <t>Lot 20 North Terrace is a fund-through development offering a 15-floor state-of-the-art clinical and research facility with over 24,000 square metres of NLA that will house Australia’s first Proton Therapy Unit, SAHMRI and State Government tenants.
– Located at the western end of North Terrace, Adelaide, which forms part of a wider “Riverbank precinct”, and within Adelaide’s $3.6bn BioMed City
– Adjacent to the existing SAHMRI building, the new Royal Adelaide Hospital, University of Adelaide Health &amp; Medical Sciences Building and University South Australia’s Cancer Research Institute
– Site was previously a Train Operation Control Centre for the Adelaide Railway network</t>
  </si>
  <si>
    <t>Lot 20 North Terrace is a fund-through development offering a 15-floor state-of-the-art clinical and research facility with over 24,000 square metres of NLA that will house Australia’s first Proton Therapy Unit, SAHMRI and State Government tenants</t>
  </si>
  <si>
    <t>DHPF</t>
  </si>
  <si>
    <t>Oct-20</t>
  </si>
  <si>
    <t>Australian Braggs Centre (PTU)</t>
  </si>
  <si>
    <t>SA Government</t>
  </si>
  <si>
    <t>SAHMRI</t>
  </si>
  <si>
    <t>Sydney, South West</t>
  </si>
  <si>
    <t>NABERS Water rating</t>
  </si>
  <si>
    <t>Australia Bragg Centre, Lot 20 North Terrace, Adelaide</t>
  </si>
  <si>
    <t>2. Asset sold during the period (whole or partial sale).</t>
  </si>
  <si>
    <t>3. Asset acquisition during the period (new whole or partial acquisition).</t>
  </si>
  <si>
    <t>4. Vacant land.</t>
  </si>
  <si>
    <t xml:space="preserve">5. Under construction. </t>
  </si>
  <si>
    <t>6. Book values include development properties held as investment property.</t>
  </si>
  <si>
    <t>7. All public car parking revenue is assumed to have an income expiry of 10 years.</t>
  </si>
  <si>
    <t>8. The book value column includes development assets that are held at the lower of cost or recoverable amount.</t>
  </si>
  <si>
    <t>9. Cap rate is the capitalisation rate resulting from the book value.</t>
  </si>
  <si>
    <t>10. Office and carpark components are combined into one property.</t>
  </si>
  <si>
    <t>1. All data is based on 31 December 2021 values including any future committed acquisitions or disposals and is represented in Australian dollars.</t>
  </si>
  <si>
    <t>sorry</t>
  </si>
  <si>
    <t>ASQ 3.5, Plaza NR</t>
  </si>
  <si>
    <t>GPT 3.0, GMT NR</t>
  </si>
  <si>
    <t>309K 2.5, 321K 2.5</t>
  </si>
  <si>
    <t>12C 2.0, Annex 2.0</t>
  </si>
  <si>
    <t>KS1 3.0 KS2 NR KS3 2.5</t>
  </si>
  <si>
    <t>Canberra</t>
  </si>
  <si>
    <t>Total</t>
  </si>
  <si>
    <t>No. of properties</t>
  </si>
  <si>
    <t>m2</t>
  </si>
  <si>
    <t>Value (A$'m &amp; % portfolio):</t>
  </si>
  <si>
    <t>m</t>
  </si>
  <si>
    <t>properties</t>
  </si>
  <si>
    <t>property</t>
  </si>
  <si>
    <t>Investment properties</t>
  </si>
  <si>
    <t>Assets held for sale</t>
  </si>
  <si>
    <t>Inventories</t>
  </si>
  <si>
    <t>Equity accounted investments</t>
  </si>
  <si>
    <t>Other Segments</t>
  </si>
  <si>
    <t>Synopsis NBV</t>
  </si>
  <si>
    <t>Add:</t>
  </si>
  <si>
    <t>Held for sale</t>
  </si>
  <si>
    <t>EAI co-investments</t>
  </si>
  <si>
    <t>Total NBV</t>
  </si>
  <si>
    <t>Number of Properties</t>
  </si>
  <si>
    <t>Car Park Spaces</t>
  </si>
  <si>
    <t>Book Value</t>
  </si>
  <si>
    <t xml:space="preserve">'000 m2 </t>
  </si>
  <si>
    <t>Lookup 1</t>
  </si>
  <si>
    <t>Lookup 2</t>
  </si>
  <si>
    <t>Lookup 3</t>
  </si>
  <si>
    <t>Aus</t>
  </si>
  <si>
    <t>Vic</t>
  </si>
  <si>
    <t>Qld</t>
  </si>
  <si>
    <t>ACT</t>
  </si>
  <si>
    <t>Car Parks</t>
  </si>
  <si>
    <t>Total car parks</t>
  </si>
  <si>
    <t>Total office</t>
  </si>
  <si>
    <t>Total industrial</t>
  </si>
  <si>
    <t>Total healthcare</t>
  </si>
  <si>
    <t>Total portfolio</t>
  </si>
  <si>
    <t>Perth, South</t>
  </si>
  <si>
    <t>DXS Property Synopsis - 31 December 2021</t>
  </si>
  <si>
    <t>Direct property portfolio</t>
  </si>
  <si>
    <t>NBV reconciliation - 31 December 2021</t>
  </si>
  <si>
    <t>Synopsis Summary - 31 December 2021</t>
  </si>
  <si>
    <t>62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</si>
  <si>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309-321 Kent Street, Sydney 2</t>
  </si>
  <si>
    <t>140 George Street, Parramatta 2</t>
  </si>
  <si>
    <t>150 George Street, Parramatta 2</t>
  </si>
  <si>
    <t xml:space="preserve">201 Miller Street, North Sydney 2 </t>
  </si>
  <si>
    <t xml:space="preserve">12 Creek Street, Brisbane 2 </t>
  </si>
  <si>
    <t>383-395 Kent Street, Sydney 2</t>
  </si>
  <si>
    <t>Jandakot Airport, 16 Eagle Drive, Jandakot 3</t>
  </si>
  <si>
    <t>733 Nudgee Road, Nundah 3</t>
  </si>
  <si>
    <t>1-21 Mcphee Drive, Berrinba 3</t>
  </si>
  <si>
    <t>12 Church Road, Moorebank 3</t>
  </si>
  <si>
    <t>Capital Square, 11 Mount Street, Perth 3</t>
  </si>
  <si>
    <t>141 Anton Road, Hemmant 4</t>
  </si>
  <si>
    <t>11-167 Palm Springs Road, Ravenhall 4</t>
  </si>
  <si>
    <t>Dexus Industrial Estate, 20 Distribution Drive, Truganina 4</t>
  </si>
  <si>
    <t>2023</t>
  </si>
  <si>
    <t>Book Value  
Note 6, 8</t>
  </si>
  <si>
    <t>1972</t>
  </si>
  <si>
    <t>1992</t>
  </si>
  <si>
    <t>1976</t>
  </si>
  <si>
    <t>2002</t>
  </si>
  <si>
    <t>Equity Accounted - Held for Sale</t>
  </si>
  <si>
    <t>Investment Property - Held for Sale</t>
  </si>
  <si>
    <t>34-60 Little Collins Street, Melbourne 7</t>
  </si>
  <si>
    <t>Cap rate
Note 9</t>
  </si>
  <si>
    <t>NABERS Waste</t>
  </si>
  <si>
    <t>NABERS Indoor Environment rating</t>
  </si>
  <si>
    <t>Dexus ADPF</t>
  </si>
  <si>
    <t>Area ('000m2 &amp; % portfolio):</t>
  </si>
  <si>
    <t xml:space="preserve">100 Mount Street is a newly completed Premium grade office tower offering 35 levels of architecturally designed office space, with expansive floorplates up to 1,200 square metres.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on-site retailers and an automated blind system maximising natural light and visibility. 
The newly developed office tower achieved its target ratings of 5 star Green Star and 5 star NABERS Energy ratings. </t>
  </si>
  <si>
    <t>100 Mount Street is a newly completed Premium Grade office tower offering 35 levels of architecturally designed office space and occupies a prominent position on the corner of Mount and Walker Streets with a third street frontage to Spring Street. The building features an inviting lobby with 8-metre-high ceiling, harbour views from its eastern and southern aspects, on-site retailers and an automated blind system maximising natural light and visibility. It also benefits from its proximity to key transport infrastructure.</t>
  </si>
  <si>
    <t>201 Miller Street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Street is conveniently close to Greenwood Plaza, North Sydney's largest retail precinct.
201 Millers Street's superior amenities include concierge services, and its location close to restaurants, cafes and bars means all your client and business entertainment needs will be accommodated.
 - Iconic architecture with panoramic views of Sydney Harbour
 - 5.5 Star NABERS Energy rating
 - Excellent choice of onsite and local amenities</t>
  </si>
  <si>
    <t>201 Miller Street offers 22 levels of A-Grade office space with 665 square metres typical floor plates, parking for 91 cars and floor-to-ceiling windows that flood workspaces with natural light and offer enviable views across Sydney Harbour. Occupying a commanding position at the junction of Miller and Berry Streets, 201 Miller Street is conveniently close to Greenwood Plaza, North Sydney's largest retail precinct. 201 Millers Street's superior amenities include concierge services, and its location close to restaurants, cafes and bars means all your client and business entertainment needs will be accommodated.</t>
  </si>
  <si>
    <t>150 George Street is an A-Grade office building located in Parramatta’s prime business district with frontages to George and Charles Streets. The 22-level tower features an exclusive terrace on level 6 and an above-ground car park provides 492 parking spaces.</t>
  </si>
  <si>
    <t xml:space="preserve">150 George Street is an A-Grade office building located in Parramatta’s prime business district with frontages to George and Charles Streets. 
The contemporary 22-level tower features an exclusive terrace on level 6 with breathtaking views of Sydney and the Blue Mountains from the upper floors. Additionally an above-ground car park provides 492 parking spaces.
Parramatta is Western Sydney’s thriving, cosmopolitan city where tenants of 150 George Street are spoilt for choice with food and retail outlets at Harris Park, Eat Street, Phillip Street, Church Street South and Westfield Parramatta. There are also a number of nearby fitness facilities including a gym, swimming pool or walks along the riverbank. 
The building is adjacent to Parramatta Wharf for the river ferry from central Sydney, and a short walk from public transport options at the Parramatta Railway and Bus terminals.  
- Enviable Parramatta location 
- Excellent choice of food and retail outlets 
- Well connected via public transport  </t>
  </si>
  <si>
    <t>100-130 Harris Street is a boutique office building located in the thriving Sydney fringe office market of Pyrmont. 
100 Harris Street presents a unique blend of heritage character with modern functionality. The building provides over 26,000 square metres A-Grade office space and features large floors plates, high ceilings and internal atria. 
The new addition of 130 Harris Street provides an additional office and retail floor space along with 99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</si>
  <si>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100 -130 Harris Street is a boutique office building located in the thriving Sydney fringe office market of Pyrmont. 100 Harris Street presents a unique blend of heritage character with modern functionality. The buildings provides over 26,000 square metres of A-Grade office space and features large floors plates, high ceilings and internal atria. The new addition of 130 Harris Street provides an additional office and retail floor space and 99 car spaces.</t>
  </si>
  <si>
    <t xml:space="preserve">101 George Street is an A-Grade office building with a ground floor cafe on a prime corner location in Parramatta's thriving CBD with frontages to George and Charles Streets.
The building offers 9-levels of light filled office floors, building has light filled floor plates with interconnecting stairs between levels designed for flexible and collaborative working. 
The nearby Rivercat ferry wharf and Parramatta train station provide easy access for commuters from all areas of Sydney. The building also has 295 car parking spaces. 
In addition to the onsite cafe, al fresco options on Eat Street and Church Street are close by, and Westfield Parramatta is a ten-minute walk away. 
Tenants also benefit from a gym across the road, a nearby swimming pool, and walkways along the riverbank and parklands. 
- Parramatta CBD location
- Wide range of local services
- Excellent transport options </t>
  </si>
  <si>
    <t xml:space="preserve">101 George Street is an A-Grade office building with ground floor cafe on a prime corner location in Parramatta's thriving CBD with frontages to George and Charles Streets. The building offers 9-levels of light filled office floors with interconnecting stairs between levels designed for flexible and collaborative working. The nearby Rivercat ferry wharf and Parramatta train station provide easy access for commuters from all areas of Sydney. The building also has 295 car parking spaces. </t>
  </si>
  <si>
    <t>130 George Street is located near the corner of George and Charles Street, beside the Parramatta river with views over the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</si>
  <si>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130 George Street is located near the corner of George and Charles Street, beside the Parramatta river with views over the river towards Sydney and the Blue Mountains.  Accommodation in the contemporary B-Grade tower is spread over 14 levels with large floor plates offering flexible office configuration options.</t>
  </si>
  <si>
    <t xml:space="preserve">Ancillary - Life Sciences </t>
  </si>
  <si>
    <t>Riverbank' Zone. 'Health' Policy Area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</si>
</sst>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0.0"/>
    <numFmt numFmtId="165" formatCode="_(* #,##0.0_);_(* \(#,##0.0\);_(* &quot;-&quot;??_);_(@_)"/>
    <numFmt numFmtId="166" formatCode="_(* #,##0_);_(* \(#,##0\);_(* &quot;-&quot;??_);_(@_)"/>
    <numFmt numFmtId="167" formatCode="_-* #,##0.0_-;\-* #,##0.0_-;_-* &quot;-&quot;??_-;_-@_-"/>
    <numFmt numFmtId="168" formatCode="_-* #,##0_-;\-#,##0_-;_-* &quot;-&quot;?_-;_-@_-"/>
    <numFmt numFmtId="169" formatCode="#,##0.0"/>
    <numFmt numFmtId="170" formatCode="_-* &quot;$&quot;#,##0_-;\-&quot;$&quot;#,##0_-;_-* &quot;-&quot;?_-;_-@_-"/>
    <numFmt numFmtId="171" formatCode="_-* #,##0_-;\-* #,##0_-;_-* &quot;-&quot;?_-;_-@_-"/>
    <numFmt numFmtId="172" formatCode="_(* #,##0.00_);_(* \(#,##0.00\);_(* &quot;-&quot;??_);_(@_)"/>
    <numFmt numFmtId="173" formatCode="_(* #,##0.0_);_(* \(#,##0.0\);_(* &quot;-&quot;_);_(@_)"/>
    <numFmt numFmtId="174" formatCode="_(* #,##0_);_(* \(#,##0\);_(* &quot;-&quot;_);_(@_)"/>
    <numFmt numFmtId="175" formatCode="_-* #,##0.0_-;\-* #,##0.0_-;_-* &quot;-&quot;?_-;_-@_-"/>
    <numFmt numFmtId="176" formatCode="d/mm/yyyy;@"/>
  </numFmts>
  <fonts count="15" x14ac:knownFonts="1">
    <font>
      <sz val="11"/>
      <color theme="1"/>
      <name val="Calibri"/>
      <family val="2"/>
      <scheme val="minor"/>
    </font>
    <font>
      <sz val="10"/>
      <name val="Arial Narrow"/>
      <family val="2"/>
    </font>
    <font>
      <sz val="10"/>
      <color rgb="FF000000"/>
      <name val="Arial Narrow"/>
      <family val="2"/>
    </font>
    <font>
      <sz val="11"/>
      <color theme="1"/>
      <name val="Calibri"/>
      <family val="2"/>
      <scheme val="minor"/>
    </font>
    <font>
      <sz val="10"/>
      <name val="Arial"/>
      <family val="2"/>
    </font>
    <font>
      <b/>
      <sz val="10"/>
      <color theme="0"/>
      <name val="Arial"/>
      <family val="2"/>
    </font>
    <font>
      <sz val="10"/>
      <color theme="1"/>
      <name val="Arial"/>
      <family val="2"/>
    </font>
    <font>
      <b/>
      <sz val="10"/>
      <name val="Arial Narrow"/>
      <family val="2"/>
    </font>
    <font>
      <b/>
      <sz val="10"/>
      <color rgb="FFFFFFFF"/>
      <name val="Arial Narrow"/>
      <family val="2"/>
    </font>
    <font>
      <sz val="11"/>
      <color theme="1"/>
      <name val="Calibri"/>
      <family val="2"/>
    </font>
    <font>
      <sz val="10"/>
      <color rgb="FFFFFFFF"/>
      <name val="Arial Narrow"/>
      <family val="2"/>
    </font>
    <font>
      <sz val="10"/>
      <color rgb="FFFF0000"/>
      <name val="Arial Narrow"/>
      <family val="2"/>
    </font>
    <font>
      <b/>
      <sz val="11"/>
      <color rgb="FF000000"/>
      <name val="Calibri"/>
      <family val="2"/>
    </font>
    <font>
      <sz val="10"/>
      <color rgb="FF1F497D"/>
      <name val="Arial Narrow"/>
      <family val="2"/>
    </font>
    <font>
      <b/>
      <sz val="10"/>
      <color rgb="FF007096"/>
      <name val="Arial Narrow"/>
      <family val="2"/>
    </font>
  </fonts>
  <fills count="10">
    <fill>
      <patternFill patternType="none"/>
    </fill>
    <fill>
      <patternFill patternType="gray125"/>
    </fill>
    <fill>
      <patternFill patternType="solid">
        <fgColor theme="4" tint="-0.249977111117893"/>
        <bgColor indexed="64"/>
      </patternFill>
    </fill>
    <fill>
      <patternFill patternType="solid">
        <fgColor rgb="FFFFFF00"/>
        <bgColor indexed="64"/>
      </patternFill>
    </fill>
    <fill>
      <patternFill patternType="solid">
        <fgColor rgb="FF006D69"/>
        <bgColor rgb="FF000000"/>
      </patternFill>
    </fill>
    <fill>
      <patternFill patternType="solid">
        <fgColor rgb="FFDCE6F1"/>
        <bgColor rgb="FF000000"/>
      </patternFill>
    </fill>
    <fill>
      <patternFill patternType="solid">
        <fgColor rgb="FF007096"/>
        <bgColor rgb="FF000000"/>
      </patternFill>
    </fill>
    <fill>
      <patternFill patternType="solid">
        <fgColor rgb="FFF2F2F2"/>
        <bgColor rgb="FF000000"/>
      </patternFill>
    </fill>
    <fill>
      <patternFill patternType="solid">
        <fgColor theme="9" tint="0.79998168889431442"/>
        <bgColor indexed="64"/>
      </patternFill>
    </fill>
    <fill>
      <patternFill patternType="solid">
        <fgColor rgb="FFFFFF00"/>
        <bgColor rgb="FF000000"/>
      </patternFill>
    </fill>
  </fills>
  <borders count="18">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bottom style="hair">
        <color auto="1"/>
      </bottom>
      <diagonal/>
    </border>
  </borders>
  <cellStyleXfs count="8">
    <xf numFmtId="0" fontId="0" fillId="0" borderId="0"/>
    <xf numFmtId="9" fontId="3" fillId="0" borderId="0" applyFont="0" applyFill="0" applyBorder="0" applyAlignment="0" applyProtection="0"/>
    <xf numFmtId="43"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4" fillId="0" borderId="0"/>
    <xf numFmtId="0" fontId="3" fillId="0" borderId="0"/>
  </cellStyleXfs>
  <cellXfs count="192">
    <xf numFmtId="0" fontId="0" fillId="0" borderId="0" xfId="0"/>
    <xf numFmtId="0" fontId="5" fillId="2" borderId="1" xfId="0" applyFont="1" applyFill="1" applyBorder="1" applyAlignment="1">
      <alignment vertical="top" wrapText="1"/>
    </xf>
    <xf numFmtId="0" fontId="5" fillId="2" borderId="1" xfId="0" applyFont="1" applyFill="1" applyBorder="1" applyAlignment="1">
      <alignment vertical="top"/>
    </xf>
    <xf numFmtId="9" fontId="5" fillId="2" borderId="1" xfId="0" applyNumberFormat="1" applyFont="1" applyFill="1" applyBorder="1" applyAlignment="1">
      <alignment vertical="top"/>
    </xf>
    <xf numFmtId="49" fontId="5" fillId="2" borderId="1" xfId="0" applyNumberFormat="1" applyFont="1" applyFill="1" applyBorder="1" applyAlignment="1">
      <alignment vertical="top"/>
    </xf>
    <xf numFmtId="164" fontId="5" fillId="2" borderId="1" xfId="0" applyNumberFormat="1" applyFont="1" applyFill="1" applyBorder="1" applyAlignment="1">
      <alignment vertical="top" wrapText="1"/>
    </xf>
    <xf numFmtId="165" fontId="5" fillId="2" borderId="1" xfId="0" applyNumberFormat="1" applyFont="1" applyFill="1" applyBorder="1" applyAlignment="1">
      <alignment vertical="top"/>
    </xf>
    <xf numFmtId="165" fontId="5" fillId="2" borderId="1" xfId="0" applyNumberFormat="1" applyFont="1" applyFill="1" applyBorder="1" applyAlignment="1">
      <alignment vertical="top" wrapText="1"/>
    </xf>
    <xf numFmtId="165" fontId="5" fillId="2" borderId="1" xfId="0" applyNumberFormat="1" applyFont="1" applyFill="1" applyBorder="1" applyAlignment="1">
      <alignment horizontal="right" vertical="top"/>
    </xf>
    <xf numFmtId="165" fontId="5" fillId="2" borderId="1" xfId="0" applyNumberFormat="1" applyFont="1" applyFill="1" applyBorder="1" applyAlignment="1">
      <alignment horizontal="right" vertical="top" wrapText="1"/>
    </xf>
    <xf numFmtId="166" fontId="5" fillId="2" borderId="1" xfId="0" applyNumberFormat="1" applyFont="1" applyFill="1" applyBorder="1" applyAlignment="1">
      <alignment horizontal="right" vertical="top" wrapText="1"/>
    </xf>
    <xf numFmtId="14" fontId="5" fillId="2" borderId="1" xfId="0" applyNumberFormat="1" applyFont="1" applyFill="1" applyBorder="1" applyAlignment="1">
      <alignment horizontal="right" vertical="top"/>
    </xf>
    <xf numFmtId="0" fontId="5" fillId="2" borderId="1" xfId="0" applyFont="1" applyFill="1" applyBorder="1"/>
    <xf numFmtId="166" fontId="5" fillId="2" borderId="1" xfId="0" applyNumberFormat="1" applyFont="1" applyFill="1" applyBorder="1" applyAlignment="1">
      <alignment horizontal="right" vertical="top"/>
    </xf>
    <xf numFmtId="0" fontId="6" fillId="0" borderId="1" xfId="0" applyFont="1" applyBorder="1" applyAlignment="1">
      <alignment vertical="top"/>
    </xf>
    <xf numFmtId="0" fontId="6" fillId="0" borderId="1" xfId="0" applyFont="1" applyBorder="1" applyAlignment="1">
      <alignment vertical="top" wrapText="1"/>
    </xf>
    <xf numFmtId="9" fontId="6" fillId="0" borderId="1" xfId="0" applyNumberFormat="1" applyFont="1" applyBorder="1" applyAlignment="1">
      <alignment vertical="top"/>
    </xf>
    <xf numFmtId="49" fontId="6" fillId="0" borderId="1" xfId="0" applyNumberFormat="1" applyFont="1" applyBorder="1" applyAlignment="1">
      <alignment vertical="top"/>
    </xf>
    <xf numFmtId="164" fontId="6" fillId="0" borderId="1" xfId="0" applyNumberFormat="1" applyFont="1" applyBorder="1" applyAlignment="1">
      <alignment vertical="top" wrapText="1"/>
    </xf>
    <xf numFmtId="165" fontId="6" fillId="0" borderId="1" xfId="0" applyNumberFormat="1" applyFont="1" applyBorder="1" applyAlignment="1">
      <alignment vertical="top"/>
    </xf>
    <xf numFmtId="165" fontId="6" fillId="0" borderId="1" xfId="0" applyNumberFormat="1" applyFont="1" applyBorder="1" applyAlignment="1">
      <alignment horizontal="right" vertical="top"/>
    </xf>
    <xf numFmtId="165" fontId="6" fillId="0" borderId="1" xfId="0" applyNumberFormat="1" applyFont="1" applyFill="1" applyBorder="1" applyAlignment="1">
      <alignment horizontal="right" vertical="top"/>
    </xf>
    <xf numFmtId="166" fontId="6" fillId="0" borderId="1" xfId="0" applyNumberFormat="1" applyFont="1" applyBorder="1" applyAlignment="1">
      <alignment horizontal="right" vertical="top"/>
    </xf>
    <xf numFmtId="17" fontId="6" fillId="0" borderId="1" xfId="0" applyNumberFormat="1" applyFont="1" applyBorder="1" applyAlignment="1">
      <alignment horizontal="right" vertical="top"/>
    </xf>
    <xf numFmtId="0" fontId="6" fillId="0" borderId="1" xfId="0" applyFont="1" applyBorder="1"/>
    <xf numFmtId="1" fontId="6" fillId="0" borderId="1" xfId="0" applyNumberFormat="1" applyFont="1" applyBorder="1" applyAlignment="1">
      <alignment vertical="top"/>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166" fontId="6" fillId="0" borderId="1" xfId="0" applyNumberFormat="1" applyFont="1" applyFill="1" applyBorder="1" applyAlignment="1">
      <alignment horizontal="right" vertical="top"/>
    </xf>
    <xf numFmtId="1" fontId="6" fillId="0" borderId="1" xfId="0" applyNumberFormat="1" applyFont="1" applyBorder="1" applyAlignment="1">
      <alignment horizontal="right" vertical="top"/>
    </xf>
    <xf numFmtId="167" fontId="6" fillId="0" borderId="1" xfId="0" applyNumberFormat="1" applyFont="1" applyBorder="1" applyAlignment="1">
      <alignment horizontal="right" vertical="top"/>
    </xf>
    <xf numFmtId="164" fontId="6" fillId="0" borderId="1" xfId="0" applyNumberFormat="1" applyFont="1" applyBorder="1" applyAlignment="1">
      <alignment horizontal="right" vertical="top"/>
    </xf>
    <xf numFmtId="10" fontId="6" fillId="0" borderId="1" xfId="0" applyNumberFormat="1" applyFont="1" applyBorder="1" applyAlignment="1">
      <alignment horizontal="right" vertical="top"/>
    </xf>
    <xf numFmtId="9" fontId="6" fillId="0" borderId="1" xfId="0" applyNumberFormat="1" applyFont="1" applyBorder="1" applyAlignment="1">
      <alignment horizontal="right" vertical="top"/>
    </xf>
    <xf numFmtId="165" fontId="6" fillId="0" borderId="1" xfId="0" applyNumberFormat="1" applyFont="1" applyFill="1" applyBorder="1" applyAlignment="1">
      <alignment vertical="top"/>
    </xf>
    <xf numFmtId="9" fontId="6" fillId="0" borderId="1" xfId="1" applyFont="1" applyBorder="1" applyAlignment="1">
      <alignment horizontal="right" vertical="top"/>
    </xf>
    <xf numFmtId="17" fontId="6" fillId="0" borderId="1" xfId="0" applyNumberFormat="1" applyFont="1" applyFill="1" applyBorder="1" applyAlignment="1">
      <alignment horizontal="right" vertical="top"/>
    </xf>
    <xf numFmtId="10" fontId="6" fillId="0" borderId="1" xfId="0" applyNumberFormat="1" applyFont="1" applyFill="1" applyBorder="1" applyAlignment="1">
      <alignment horizontal="right" vertical="top"/>
    </xf>
    <xf numFmtId="49" fontId="6" fillId="0" borderId="1" xfId="0" applyNumberFormat="1" applyFont="1" applyFill="1" applyBorder="1" applyAlignment="1">
      <alignment vertical="top"/>
    </xf>
    <xf numFmtId="14" fontId="6" fillId="0" borderId="1" xfId="0" applyNumberFormat="1" applyFont="1" applyBorder="1" applyAlignment="1">
      <alignment horizontal="right" vertical="top"/>
    </xf>
    <xf numFmtId="0" fontId="6" fillId="0" borderId="1" xfId="0" applyFont="1" applyBorder="1" applyAlignment="1">
      <alignment horizontal="right" vertical="top"/>
    </xf>
    <xf numFmtId="0" fontId="6" fillId="0" borderId="1" xfId="0" applyFont="1" applyFill="1" applyBorder="1" applyAlignment="1">
      <alignment horizontal="right" vertical="top"/>
    </xf>
    <xf numFmtId="0" fontId="6" fillId="3" borderId="1" xfId="0" applyFont="1" applyFill="1" applyBorder="1" applyAlignment="1">
      <alignment horizontal="right" vertical="top"/>
    </xf>
    <xf numFmtId="0" fontId="5" fillId="2" borderId="1" xfId="0" applyNumberFormat="1" applyFont="1" applyFill="1" applyBorder="1" applyAlignment="1">
      <alignment horizontal="center" vertical="top"/>
    </xf>
    <xf numFmtId="0" fontId="6" fillId="0" borderId="1" xfId="0" applyNumberFormat="1" applyFont="1" applyBorder="1" applyAlignment="1">
      <alignment horizontal="center" vertical="top"/>
    </xf>
    <xf numFmtId="0" fontId="6" fillId="0" borderId="1" xfId="0" applyNumberFormat="1" applyFont="1" applyBorder="1" applyAlignment="1">
      <alignment vertical="top" wrapText="1"/>
    </xf>
    <xf numFmtId="0" fontId="7" fillId="0" borderId="0" xfId="3" applyFont="1"/>
    <xf numFmtId="0" fontId="2" fillId="0" borderId="0" xfId="0" applyFont="1"/>
    <xf numFmtId="0" fontId="1" fillId="0" borderId="0" xfId="3" applyFont="1"/>
    <xf numFmtId="0" fontId="7" fillId="0" borderId="2" xfId="3" applyFont="1" applyBorder="1"/>
    <xf numFmtId="0" fontId="7" fillId="0" borderId="3" xfId="3" applyFont="1" applyBorder="1" applyAlignment="1">
      <alignment horizontal="centerContinuous"/>
    </xf>
    <xf numFmtId="0" fontId="7" fillId="0" borderId="4" xfId="3" applyFont="1" applyBorder="1" applyAlignment="1">
      <alignment horizontal="centerContinuous"/>
    </xf>
    <xf numFmtId="0" fontId="7" fillId="0" borderId="5" xfId="3" applyFont="1" applyBorder="1" applyAlignment="1">
      <alignment horizontal="centerContinuous"/>
    </xf>
    <xf numFmtId="0" fontId="8" fillId="4" borderId="6" xfId="3" applyFont="1" applyFill="1" applyBorder="1"/>
    <xf numFmtId="0" fontId="8" fillId="4" borderId="7" xfId="3" applyFont="1" applyFill="1" applyBorder="1"/>
    <xf numFmtId="0" fontId="8" fillId="4" borderId="0" xfId="3" applyFont="1" applyFill="1"/>
    <xf numFmtId="0" fontId="8" fillId="4" borderId="8" xfId="3" applyFont="1" applyFill="1" applyBorder="1"/>
    <xf numFmtId="0" fontId="1" fillId="5" borderId="6" xfId="3" applyFont="1" applyFill="1" applyBorder="1"/>
    <xf numFmtId="168" fontId="1" fillId="5" borderId="7" xfId="3" applyNumberFormat="1" applyFont="1" applyFill="1" applyBorder="1"/>
    <xf numFmtId="0" fontId="1" fillId="5" borderId="0" xfId="3" applyFont="1" applyFill="1"/>
    <xf numFmtId="0" fontId="1" fillId="5" borderId="8" xfId="3" applyFont="1" applyFill="1" applyBorder="1"/>
    <xf numFmtId="0" fontId="1" fillId="0" borderId="6" xfId="3" applyFont="1" applyBorder="1"/>
    <xf numFmtId="168" fontId="1" fillId="0" borderId="7" xfId="3" applyNumberFormat="1" applyFont="1" applyBorder="1"/>
    <xf numFmtId="169" fontId="1" fillId="0" borderId="0" xfId="3" applyNumberFormat="1" applyFont="1"/>
    <xf numFmtId="0" fontId="1" fillId="0" borderId="8" xfId="3" applyFont="1" applyBorder="1"/>
    <xf numFmtId="9" fontId="1" fillId="0" borderId="7" xfId="1" applyFont="1" applyFill="1" applyBorder="1"/>
    <xf numFmtId="9" fontId="1" fillId="0" borderId="0" xfId="4" applyFont="1" applyFill="1" applyBorder="1"/>
    <xf numFmtId="0" fontId="1" fillId="0" borderId="7" xfId="3" applyFont="1" applyBorder="1"/>
    <xf numFmtId="170" fontId="1" fillId="0" borderId="7" xfId="3" applyNumberFormat="1" applyFont="1" applyBorder="1"/>
    <xf numFmtId="0" fontId="1" fillId="0" borderId="9" xfId="3" applyFont="1" applyBorder="1"/>
    <xf numFmtId="0" fontId="1" fillId="0" borderId="10" xfId="3" applyFont="1" applyBorder="1"/>
    <xf numFmtId="0" fontId="1" fillId="0" borderId="11" xfId="3" applyFont="1" applyBorder="1"/>
    <xf numFmtId="0" fontId="9" fillId="0" borderId="0" xfId="0" applyFont="1"/>
    <xf numFmtId="0" fontId="10" fillId="4" borderId="7" xfId="3" applyFont="1" applyFill="1" applyBorder="1"/>
    <xf numFmtId="0" fontId="10" fillId="4" borderId="0" xfId="3" applyFont="1" applyFill="1"/>
    <xf numFmtId="0" fontId="10" fillId="4" borderId="8" xfId="3" applyFont="1" applyFill="1" applyBorder="1"/>
    <xf numFmtId="0" fontId="1" fillId="0" borderId="0" xfId="6" applyFont="1" applyAlignment="1">
      <alignment vertical="center"/>
    </xf>
    <xf numFmtId="0" fontId="7" fillId="0" borderId="3" xfId="6" applyFont="1" applyBorder="1" applyAlignment="1">
      <alignment horizontal="left" vertical="center"/>
    </xf>
    <xf numFmtId="15" fontId="7" fillId="0" borderId="4" xfId="6" applyNumberFormat="1" applyFont="1" applyBorder="1" applyAlignment="1">
      <alignment horizontal="right" vertical="center" wrapText="1"/>
    </xf>
    <xf numFmtId="0" fontId="7" fillId="0" borderId="9" xfId="6" applyFont="1" applyBorder="1" applyAlignment="1">
      <alignment horizontal="left" vertical="center"/>
    </xf>
    <xf numFmtId="0" fontId="7" fillId="0" borderId="10" xfId="6" applyFont="1" applyBorder="1" applyAlignment="1">
      <alignment horizontal="right" vertical="center" wrapText="1"/>
    </xf>
    <xf numFmtId="0" fontId="1" fillId="0" borderId="7" xfId="6" applyFont="1" applyBorder="1" applyAlignment="1">
      <alignment horizontal="left" vertical="center"/>
    </xf>
    <xf numFmtId="165" fontId="7" fillId="0" borderId="0" xfId="2" applyNumberFormat="1" applyFont="1" applyFill="1" applyBorder="1" applyAlignment="1">
      <alignment horizontal="right" vertical="center" wrapText="1"/>
    </xf>
    <xf numFmtId="0" fontId="1" fillId="0" borderId="7" xfId="6" applyFont="1" applyBorder="1" applyAlignment="1">
      <alignment vertical="center"/>
    </xf>
    <xf numFmtId="165" fontId="7" fillId="0" borderId="4" xfId="2" applyNumberFormat="1" applyFont="1" applyFill="1" applyBorder="1" applyAlignment="1">
      <alignment vertical="center"/>
    </xf>
    <xf numFmtId="175" fontId="1" fillId="0" borderId="0" xfId="6" applyNumberFormat="1" applyFont="1" applyAlignment="1">
      <alignment vertical="center"/>
    </xf>
    <xf numFmtId="0" fontId="1" fillId="0" borderId="4" xfId="6" applyFont="1" applyBorder="1" applyAlignment="1">
      <alignment vertical="center"/>
    </xf>
    <xf numFmtId="0" fontId="11" fillId="0" borderId="0" xfId="0" applyFont="1"/>
    <xf numFmtId="0" fontId="7" fillId="0" borderId="3" xfId="6" applyFont="1" applyBorder="1" applyAlignment="1">
      <alignment vertical="center"/>
    </xf>
    <xf numFmtId="172" fontId="1" fillId="0" borderId="0" xfId="6" applyNumberFormat="1" applyFont="1" applyAlignment="1">
      <alignment vertical="center"/>
    </xf>
    <xf numFmtId="173" fontId="1" fillId="0" borderId="8" xfId="6" applyNumberFormat="1" applyFont="1" applyBorder="1" applyAlignment="1">
      <alignment vertical="center"/>
    </xf>
    <xf numFmtId="0" fontId="7" fillId="0" borderId="9" xfId="6" applyFont="1" applyBorder="1" applyAlignment="1">
      <alignment vertical="center"/>
    </xf>
    <xf numFmtId="173" fontId="7" fillId="0" borderId="11" xfId="6" applyNumberFormat="1" applyFont="1" applyBorder="1" applyAlignment="1">
      <alignment vertical="center"/>
    </xf>
    <xf numFmtId="0" fontId="7" fillId="0" borderId="0" xfId="6" applyFont="1" applyAlignment="1">
      <alignment vertical="center"/>
    </xf>
    <xf numFmtId="0" fontId="7" fillId="0" borderId="7" xfId="6" applyFont="1" applyBorder="1" applyAlignment="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172" fontId="1" fillId="0" borderId="0" xfId="0" applyNumberFormat="1" applyFont="1" applyAlignment="1">
      <alignment horizontal="center" vertical="center"/>
    </xf>
    <xf numFmtId="0" fontId="2" fillId="0" borderId="0" xfId="0" applyFont="1" applyAlignment="1">
      <alignment vertical="center"/>
    </xf>
    <xf numFmtId="0" fontId="2" fillId="0" borderId="11" xfId="0" applyFont="1" applyBorder="1"/>
    <xf numFmtId="172" fontId="1" fillId="0" borderId="0" xfId="2" applyNumberFormat="1" applyFont="1" applyFill="1" applyBorder="1" applyAlignment="1">
      <alignment vertical="center"/>
    </xf>
    <xf numFmtId="0" fontId="12" fillId="0" borderId="0" xfId="0" applyFont="1"/>
    <xf numFmtId="0" fontId="2" fillId="0" borderId="0" xfId="0" applyFont="1" applyAlignment="1">
      <alignment horizontal="center"/>
    </xf>
    <xf numFmtId="0" fontId="13" fillId="0" borderId="0" xfId="0" applyFont="1"/>
    <xf numFmtId="0" fontId="10" fillId="6" borderId="7" xfId="3" applyFont="1" applyFill="1" applyBorder="1"/>
    <xf numFmtId="0" fontId="8" fillId="6" borderId="0" xfId="3" applyFont="1" applyFill="1" applyAlignment="1">
      <alignment horizontal="right" wrapText="1"/>
    </xf>
    <xf numFmtId="0" fontId="8" fillId="6" borderId="0" xfId="3" applyFont="1" applyFill="1" applyAlignment="1">
      <alignment horizontal="center" wrapText="1"/>
    </xf>
    <xf numFmtId="0" fontId="8" fillId="6" borderId="8" xfId="3" applyFont="1" applyFill="1" applyBorder="1" applyAlignment="1">
      <alignment horizontal="right" wrapText="1"/>
    </xf>
    <xf numFmtId="0" fontId="13" fillId="0" borderId="0" xfId="0" applyFont="1" applyAlignment="1">
      <alignment horizontal="center"/>
    </xf>
    <xf numFmtId="0" fontId="10" fillId="6" borderId="0" xfId="3" applyFont="1" applyFill="1"/>
    <xf numFmtId="0" fontId="10" fillId="6" borderId="0" xfId="3" applyFont="1" applyFill="1" applyAlignment="1">
      <alignment horizontal="center"/>
    </xf>
    <xf numFmtId="0" fontId="10" fillId="6" borderId="8" xfId="3" applyFont="1" applyFill="1" applyBorder="1"/>
    <xf numFmtId="0" fontId="14" fillId="0" borderId="7" xfId="3" applyFont="1" applyBorder="1"/>
    <xf numFmtId="0" fontId="11" fillId="0" borderId="0" xfId="3" applyFont="1"/>
    <xf numFmtId="0" fontId="11" fillId="0" borderId="8" xfId="3" applyFont="1" applyBorder="1"/>
    <xf numFmtId="171" fontId="1" fillId="0" borderId="0" xfId="5" applyNumberFormat="1" applyFont="1" applyAlignment="1">
      <alignment horizontal="right"/>
    </xf>
    <xf numFmtId="171" fontId="1" fillId="0" borderId="8" xfId="5" applyNumberFormat="1" applyFont="1" applyBorder="1" applyAlignment="1">
      <alignment horizontal="right"/>
    </xf>
    <xf numFmtId="171" fontId="7" fillId="0" borderId="0" xfId="5" applyNumberFormat="1" applyFont="1" applyAlignment="1">
      <alignment horizontal="right"/>
    </xf>
    <xf numFmtId="171" fontId="7" fillId="0" borderId="8" xfId="5" applyNumberFormat="1" applyFont="1" applyBorder="1" applyAlignment="1">
      <alignment horizontal="right"/>
    </xf>
    <xf numFmtId="171" fontId="1" fillId="0" borderId="0" xfId="3" applyNumberFormat="1" applyFont="1" applyAlignment="1">
      <alignment horizontal="right"/>
    </xf>
    <xf numFmtId="171" fontId="1" fillId="0" borderId="8" xfId="3" applyNumberFormat="1" applyFont="1" applyBorder="1" applyAlignment="1">
      <alignment horizontal="right"/>
    </xf>
    <xf numFmtId="0" fontId="7" fillId="0" borderId="7" xfId="3" applyFont="1" applyBorder="1"/>
    <xf numFmtId="0" fontId="1" fillId="0" borderId="0" xfId="0" applyFont="1"/>
    <xf numFmtId="168" fontId="1" fillId="0" borderId="7" xfId="3" applyNumberFormat="1" applyFont="1" applyFill="1" applyBorder="1"/>
    <xf numFmtId="170" fontId="1" fillId="0" borderId="7" xfId="3" applyNumberFormat="1" applyFont="1" applyFill="1" applyBorder="1"/>
    <xf numFmtId="0" fontId="1" fillId="0" borderId="14" xfId="3" applyFont="1" applyBorder="1"/>
    <xf numFmtId="0" fontId="1" fillId="0" borderId="3" xfId="6" applyFont="1" applyBorder="1" applyAlignment="1">
      <alignment vertical="center" wrapText="1"/>
    </xf>
    <xf numFmtId="0" fontId="2" fillId="0" borderId="0" xfId="0" applyFont="1" applyBorder="1" applyAlignment="1">
      <alignment vertical="center"/>
    </xf>
    <xf numFmtId="174" fontId="7" fillId="0" borderId="0" xfId="6" applyNumberFormat="1" applyFont="1" applyBorder="1" applyAlignment="1">
      <alignment vertical="center"/>
    </xf>
    <xf numFmtId="0" fontId="1" fillId="0" borderId="0" xfId="6" applyFont="1" applyBorder="1" applyAlignment="1">
      <alignment vertical="center"/>
    </xf>
    <xf numFmtId="0" fontId="2" fillId="0" borderId="10" xfId="0" applyFont="1" applyBorder="1" applyAlignment="1">
      <alignment horizontal="center"/>
    </xf>
    <xf numFmtId="0" fontId="2" fillId="0" borderId="10" xfId="0" applyFont="1" applyBorder="1"/>
    <xf numFmtId="171" fontId="1" fillId="0" borderId="10" xfId="5" applyNumberFormat="1" applyFont="1" applyBorder="1" applyAlignment="1">
      <alignment horizontal="right"/>
    </xf>
    <xf numFmtId="171" fontId="1" fillId="0" borderId="11" xfId="5" applyNumberFormat="1" applyFont="1" applyBorder="1" applyAlignment="1">
      <alignment horizontal="right"/>
    </xf>
    <xf numFmtId="171" fontId="1" fillId="0" borderId="10" xfId="3" applyNumberFormat="1" applyFont="1" applyBorder="1" applyAlignment="1">
      <alignment horizontal="right"/>
    </xf>
    <xf numFmtId="171" fontId="1" fillId="0" borderId="11" xfId="3" applyNumberFormat="1" applyFont="1" applyBorder="1" applyAlignment="1">
      <alignment horizontal="right"/>
    </xf>
    <xf numFmtId="171" fontId="7" fillId="0" borderId="12" xfId="5" applyNumberFormat="1" applyFont="1" applyBorder="1" applyAlignment="1">
      <alignment horizontal="right"/>
    </xf>
    <xf numFmtId="171" fontId="7" fillId="0" borderId="13" xfId="5" applyNumberFormat="1" applyFont="1" applyBorder="1" applyAlignment="1">
      <alignment horizontal="right"/>
    </xf>
    <xf numFmtId="171" fontId="7" fillId="0" borderId="0" xfId="5" applyNumberFormat="1" applyFont="1" applyFill="1" applyAlignment="1">
      <alignment horizontal="right"/>
    </xf>
    <xf numFmtId="171" fontId="7" fillId="0" borderId="8" xfId="5" applyNumberFormat="1" applyFont="1" applyFill="1" applyBorder="1" applyAlignment="1">
      <alignment horizontal="right"/>
    </xf>
    <xf numFmtId="171" fontId="2" fillId="0" borderId="0" xfId="0" applyNumberFormat="1" applyFont="1" applyAlignment="1">
      <alignment horizontal="center"/>
    </xf>
    <xf numFmtId="171" fontId="7" fillId="0" borderId="4" xfId="5" applyNumberFormat="1" applyFont="1" applyBorder="1" applyAlignment="1">
      <alignment horizontal="right"/>
    </xf>
    <xf numFmtId="171" fontId="7" fillId="0" borderId="5" xfId="5" applyNumberFormat="1" applyFont="1" applyBorder="1" applyAlignment="1">
      <alignment horizontal="right"/>
    </xf>
    <xf numFmtId="171" fontId="1" fillId="0" borderId="0" xfId="3" applyNumberFormat="1" applyFont="1" applyBorder="1" applyAlignment="1">
      <alignment horizontal="right"/>
    </xf>
    <xf numFmtId="15" fontId="7" fillId="0" borderId="5" xfId="6" applyNumberFormat="1" applyFont="1" applyBorder="1" applyAlignment="1">
      <alignment horizontal="right" vertical="center" wrapText="1"/>
    </xf>
    <xf numFmtId="0" fontId="7" fillId="0" borderId="11" xfId="6" applyFont="1" applyBorder="1" applyAlignment="1">
      <alignment horizontal="right" vertical="center" wrapText="1"/>
    </xf>
    <xf numFmtId="165" fontId="7" fillId="7" borderId="8" xfId="2" applyNumberFormat="1" applyFont="1" applyFill="1" applyBorder="1" applyAlignment="1">
      <alignment horizontal="right" vertical="center" wrapText="1"/>
    </xf>
    <xf numFmtId="165" fontId="7" fillId="7" borderId="13" xfId="2" applyNumberFormat="1" applyFont="1" applyFill="1" applyBorder="1" applyAlignment="1">
      <alignment vertical="center"/>
    </xf>
    <xf numFmtId="165" fontId="5" fillId="2" borderId="1" xfId="0" applyNumberFormat="1" applyFont="1" applyFill="1" applyBorder="1" applyAlignment="1">
      <alignment vertical="center"/>
    </xf>
    <xf numFmtId="0" fontId="6" fillId="0" borderId="1" xfId="0" applyFont="1" applyBorder="1" applyAlignment="1">
      <alignment vertical="center"/>
    </xf>
    <xf numFmtId="165" fontId="5" fillId="2" borderId="1" xfId="0" applyNumberFormat="1" applyFont="1" applyFill="1" applyBorder="1" applyAlignment="1">
      <alignment vertical="center" wrapText="1"/>
    </xf>
    <xf numFmtId="0" fontId="6" fillId="0" borderId="1" xfId="0" applyFont="1" applyFill="1" applyBorder="1" applyAlignment="1">
      <alignment vertical="top" wrapText="1"/>
    </xf>
    <xf numFmtId="1" fontId="6" fillId="0" borderId="1" xfId="0" applyNumberFormat="1" applyFont="1" applyFill="1" applyBorder="1" applyAlignment="1">
      <alignment vertical="top"/>
    </xf>
    <xf numFmtId="0" fontId="6" fillId="0" borderId="1" xfId="0" applyFont="1" applyFill="1" applyBorder="1" applyAlignment="1">
      <alignment vertical="top"/>
    </xf>
    <xf numFmtId="9" fontId="6" fillId="0" borderId="1" xfId="0" applyNumberFormat="1" applyFont="1" applyFill="1" applyBorder="1" applyAlignment="1">
      <alignment vertical="top"/>
    </xf>
    <xf numFmtId="0" fontId="6" fillId="0" borderId="1" xfId="0" applyNumberFormat="1" applyFont="1" applyFill="1" applyBorder="1" applyAlignment="1">
      <alignment horizontal="center" vertical="top"/>
    </xf>
    <xf numFmtId="0" fontId="4"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6" fillId="0" borderId="1" xfId="0" applyNumberFormat="1" applyFont="1" applyFill="1" applyBorder="1" applyAlignment="1">
      <alignment vertical="top" wrapText="1"/>
    </xf>
    <xf numFmtId="1" fontId="6" fillId="0" borderId="1" xfId="0" applyNumberFormat="1" applyFont="1" applyFill="1" applyBorder="1" applyAlignment="1">
      <alignment horizontal="right" vertical="top"/>
    </xf>
    <xf numFmtId="0" fontId="6" fillId="0" borderId="1" xfId="0" applyFont="1" applyFill="1" applyBorder="1" applyAlignment="1">
      <alignment vertical="center"/>
    </xf>
    <xf numFmtId="167" fontId="6" fillId="0" borderId="1" xfId="0" applyNumberFormat="1" applyFont="1" applyFill="1" applyBorder="1" applyAlignment="1">
      <alignment horizontal="right" vertical="top"/>
    </xf>
    <xf numFmtId="164" fontId="6" fillId="0" borderId="1" xfId="0" applyNumberFormat="1" applyFont="1" applyFill="1" applyBorder="1" applyAlignment="1">
      <alignment horizontal="right" vertical="top"/>
    </xf>
    <xf numFmtId="9" fontId="6" fillId="0" borderId="1" xfId="0" applyNumberFormat="1" applyFont="1" applyFill="1" applyBorder="1" applyAlignment="1">
      <alignment horizontal="right" vertical="top"/>
    </xf>
    <xf numFmtId="0" fontId="6" fillId="0" borderId="1" xfId="0" applyFont="1" applyFill="1" applyBorder="1"/>
    <xf numFmtId="1" fontId="6" fillId="8" borderId="1" xfId="0" applyNumberFormat="1" applyFont="1" applyFill="1" applyBorder="1" applyAlignment="1">
      <alignment vertical="top"/>
    </xf>
    <xf numFmtId="43" fontId="1" fillId="0" borderId="0" xfId="6" applyNumberFormat="1" applyFont="1" applyAlignment="1">
      <alignment vertical="center"/>
    </xf>
    <xf numFmtId="43" fontId="2" fillId="0" borderId="0" xfId="0" applyNumberFormat="1" applyFont="1" applyAlignment="1">
      <alignment vertical="center"/>
    </xf>
    <xf numFmtId="43" fontId="2" fillId="0" borderId="0" xfId="0" applyNumberFormat="1" applyFont="1"/>
    <xf numFmtId="165" fontId="7" fillId="3" borderId="0" xfId="2" applyNumberFormat="1" applyFont="1" applyFill="1" applyBorder="1" applyAlignment="1">
      <alignment horizontal="right" vertical="center" wrapText="1"/>
    </xf>
    <xf numFmtId="0" fontId="1" fillId="0" borderId="0" xfId="3" applyFont="1" applyFill="1"/>
    <xf numFmtId="169" fontId="1" fillId="0" borderId="0" xfId="3" applyNumberFormat="1" applyFont="1" applyFill="1"/>
    <xf numFmtId="0" fontId="1" fillId="0" borderId="8" xfId="3" applyFont="1" applyFill="1" applyBorder="1"/>
    <xf numFmtId="171" fontId="1" fillId="0" borderId="10" xfId="5" applyNumberFormat="1" applyFont="1" applyFill="1" applyBorder="1" applyAlignment="1">
      <alignment horizontal="right"/>
    </xf>
    <xf numFmtId="0" fontId="2" fillId="0" borderId="0" xfId="0" applyFont="1" applyFill="1"/>
    <xf numFmtId="171" fontId="1" fillId="0" borderId="0" xfId="5" applyNumberFormat="1" applyFont="1" applyFill="1" applyAlignment="1">
      <alignment horizontal="right"/>
    </xf>
    <xf numFmtId="171" fontId="1" fillId="0" borderId="0" xfId="3" applyNumberFormat="1" applyFont="1" applyFill="1" applyAlignment="1">
      <alignment horizontal="right"/>
    </xf>
    <xf numFmtId="171" fontId="1" fillId="0" borderId="10" xfId="3" applyNumberFormat="1" applyFont="1" applyFill="1" applyBorder="1" applyAlignment="1">
      <alignment horizontal="right"/>
    </xf>
    <xf numFmtId="171" fontId="7" fillId="0" borderId="12" xfId="5" applyNumberFormat="1" applyFont="1" applyFill="1" applyBorder="1" applyAlignment="1">
      <alignment horizontal="right"/>
    </xf>
    <xf numFmtId="172" fontId="1" fillId="0" borderId="4" xfId="6" applyNumberFormat="1" applyFont="1" applyFill="1" applyBorder="1" applyAlignment="1">
      <alignment vertical="center" wrapText="1"/>
    </xf>
    <xf numFmtId="172" fontId="2" fillId="0" borderId="0" xfId="0" applyNumberFormat="1" applyFont="1" applyFill="1" applyBorder="1" applyAlignment="1">
      <alignment vertical="center"/>
    </xf>
    <xf numFmtId="0" fontId="1" fillId="0" borderId="0" xfId="6" applyFont="1" applyFill="1" applyAlignment="1">
      <alignment vertical="center"/>
    </xf>
    <xf numFmtId="173" fontId="7" fillId="0" borderId="5" xfId="6" applyNumberFormat="1" applyFont="1" applyFill="1" applyBorder="1" applyAlignment="1">
      <alignment vertical="center"/>
    </xf>
    <xf numFmtId="173" fontId="7" fillId="0" borderId="8" xfId="6" applyNumberFormat="1" applyFont="1" applyFill="1" applyBorder="1" applyAlignment="1">
      <alignment vertical="center"/>
    </xf>
    <xf numFmtId="0" fontId="1" fillId="3" borderId="7" xfId="6" applyFont="1" applyFill="1" applyBorder="1" applyAlignment="1">
      <alignment horizontal="left" vertical="center"/>
    </xf>
    <xf numFmtId="165" fontId="7" fillId="9" borderId="8" xfId="2" applyNumberFormat="1" applyFont="1" applyFill="1" applyBorder="1" applyAlignment="1">
      <alignment horizontal="right" vertical="center" wrapText="1"/>
    </xf>
    <xf numFmtId="0" fontId="6" fillId="0" borderId="15" xfId="0" applyFont="1" applyBorder="1" applyAlignment="1">
      <alignment vertical="top"/>
    </xf>
    <xf numFmtId="0" fontId="4" fillId="0" borderId="16" xfId="0" applyFont="1" applyBorder="1" applyAlignment="1">
      <alignment horizontal="center" vertical="center" wrapText="1"/>
    </xf>
    <xf numFmtId="0" fontId="6" fillId="0" borderId="16" xfId="0" applyFont="1" applyBorder="1" applyAlignment="1">
      <alignment vertical="top" wrapText="1"/>
    </xf>
    <xf numFmtId="0" fontId="6" fillId="0" borderId="17" xfId="0" applyNumberFormat="1" applyFont="1" applyBorder="1" applyAlignment="1">
      <alignment horizontal="center" vertical="top"/>
    </xf>
    <xf numFmtId="0" fontId="8" fillId="6" borderId="0" xfId="3" applyFont="1" applyFill="1" applyAlignment="1">
      <alignment horizontal="center" wrapText="1"/>
    </xf>
    <xf numFmtId="0" fontId="8" fillId="6" borderId="3" xfId="0" applyFont="1" applyFill="1" applyBorder="1" applyAlignment="1">
      <alignment horizontal="center" vertical="center"/>
    </xf>
  </cellXfs>
  <cellStyles count="8">
    <cellStyle name="Comma" xfId="2" builtinId="3"/>
    <cellStyle name="Normal" xfId="0" builtinId="0"/>
    <cellStyle name="Normal 2" xfId="3" xr:uid="{3D533BBE-88B4-40C0-B69E-BDA2C71A78A0}"/>
    <cellStyle name="Normal 2 2" xfId="6" xr:uid="{34D6ED94-04FC-466C-999D-17A0BA268A44}"/>
    <cellStyle name="Normal 2 2 2 2" xfId="7" xr:uid="{20035450-D571-42C9-A883-A22942F1FC94}"/>
    <cellStyle name="Normal_Sheet1" xfId="5" xr:uid="{28418D44-EB8C-47D1-AF56-FDB45AD466F4}"/>
    <cellStyle name="Percent" xfId="1" builtinId="5"/>
    <cellStyle name="Percent 2" xfId="4" xr:uid="{263498F9-7CE2-42A6-AAEC-56F4E1849ACF}"/>
  </cellStyles>
  <dxfs count="29">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exus.sharepoint.com/sites/IRC-ReportingDueDiligence/Shared%20Documents/HY%20Results/2022/HY22%20DXS%20results%20shared%20folder/Synopsis/2021%2012%20Group%20synopsis%20HC.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opsis &gt;"/>
      <sheetName val="31 Dec 14 (HC Finance Check)"/>
      <sheetName val="Review List"/>
      <sheetName val="Selection"/>
      <sheetName val="Final Output"/>
      <sheetName val="IR Change Log"/>
      <sheetName val="Raw - Calculations"/>
      <sheetName val="Raw - Calculations JCH"/>
      <sheetName val="Current vs Prior Period Change"/>
      <sheetName val="FUM"/>
      <sheetName val="30 Jun 21"/>
      <sheetName val="Fin Notes &gt;"/>
      <sheetName val="Book Value Rec (Listed)"/>
      <sheetName val="Book Value Rec (3rd Party)"/>
      <sheetName val="NOI ADJUSTMENT"/>
      <sheetName val="Synopsis Summary Extract-Listed"/>
      <sheetName val="FY NOI Cash to AIFRS HC"/>
      <sheetName val="Map Data - Listed"/>
      <sheetName val="Map Data - 3rd Party"/>
      <sheetName val="Map Data - Group"/>
      <sheetName val="Appendices&gt;"/>
      <sheetName val="Sheet1"/>
      <sheetName val="2.14.1 HY22 - Charts"/>
      <sheetName val="CBD Market"/>
      <sheetName val="HY22 - Analyst Report"/>
      <sheetName val="FY21"/>
      <sheetName val="DO NOT TOUCH Checks &gt;"/>
      <sheetName val="Source - Top Ten Tenants"/>
      <sheetName val="Initial Yields"/>
      <sheetName val="Properties not in Synopsis"/>
      <sheetName val="HFS &amp; Inventory"/>
      <sheetName val="DXS"/>
      <sheetName val="DALT"/>
      <sheetName val="Rent Wavier"/>
      <sheetName val="Prior Submissions &gt;"/>
      <sheetName val="31 Dec 20"/>
      <sheetName val="30 Jun 20"/>
      <sheetName val="31 Dec 19"/>
      <sheetName val="30 Jun 19"/>
      <sheetName val="FFO"/>
      <sheetName val="31 Dec 18"/>
      <sheetName val="30 June 18"/>
      <sheetName val="FUM Extract &gt;"/>
      <sheetName val="FUM May 20"/>
      <sheetName val="FUM 30 Jun 19"/>
      <sheetName val="FUM Dec 18"/>
      <sheetName val="Definitions &gt;"/>
      <sheetName val="Calcs"/>
      <sheetName val="FUM Dec14"/>
      <sheetName val="Book Value Rec Dec 14"/>
      <sheetName val="Info"/>
      <sheetName val="FUM Dec13"/>
      <sheetName val="FUM Jun14"/>
    </sheetNames>
    <sheetDataSet>
      <sheetData sheetId="0"/>
      <sheetData sheetId="1"/>
      <sheetData sheetId="2"/>
      <sheetData sheetId="3">
        <row r="16">
          <cell r="C16" t="str">
            <v>Dec 2021</v>
          </cell>
        </row>
      </sheetData>
      <sheetData sheetId="4">
        <row r="1">
          <cell r="AQ1" t="str">
            <v>Prod:Leasing Metrics</v>
          </cell>
          <cell r="BB1" t="str">
            <v>Prod:Property</v>
          </cell>
        </row>
        <row r="2">
          <cell r="AQ2" t="str">
            <v>Thousands</v>
          </cell>
          <cell r="BB2" t="str">
            <v>Millions</v>
          </cell>
        </row>
        <row r="3">
          <cell r="AQ3" t="str">
            <v>Forecast</v>
          </cell>
          <cell r="BB3" t="str">
            <v>Actual</v>
          </cell>
        </row>
        <row r="4">
          <cell r="AQ4">
            <v>44562</v>
          </cell>
          <cell r="BB4" t="str">
            <v>Dec 2021 CUM</v>
          </cell>
        </row>
        <row r="5">
          <cell r="AQ5" t="str">
            <v>100 Percent</v>
          </cell>
          <cell r="BB5" t="str">
            <v>.lt_cons - Lookthrough consolidation</v>
          </cell>
        </row>
        <row r="6">
          <cell r="AQ6" t="str">
            <v>Total Tenant Rent Type</v>
          </cell>
          <cell r="BB6" t="str">
            <v>!</v>
          </cell>
        </row>
        <row r="7">
          <cell r="AQ7" t="str">
            <v>All Management</v>
          </cell>
          <cell r="BB7" t="str">
            <v>!</v>
          </cell>
        </row>
        <row r="8">
          <cell r="AQ8" t="str">
            <v>All Sectors</v>
          </cell>
          <cell r="BB8" t="str">
            <v>All Sectors</v>
          </cell>
        </row>
        <row r="9">
          <cell r="AQ9" t="str">
            <v>All Heads of Portfolio</v>
          </cell>
          <cell r="BB9" t="str">
            <v>All Locations</v>
          </cell>
        </row>
        <row r="10">
          <cell r="AQ10" t="str">
            <v>All Funds</v>
          </cell>
          <cell r="BB10" t="str">
            <v>All Heads of Portfolio</v>
          </cell>
        </row>
        <row r="11">
          <cell r="AQ11" t="str">
            <v>All Locations</v>
          </cell>
          <cell r="BB11" t="str">
            <v>All Property Status</v>
          </cell>
        </row>
        <row r="12">
          <cell r="AQ12" t="str">
            <v>All Asset Managers</v>
          </cell>
          <cell r="BB12" t="str">
            <v>All Business Types</v>
          </cell>
        </row>
        <row r="13">
          <cell r="AQ13" t="str">
            <v>Total Tenant Type</v>
          </cell>
          <cell r="BB13" t="str">
            <v>!</v>
          </cell>
        </row>
        <row r="14">
          <cell r="AQ14" t="str">
            <v>All Combined Properties</v>
          </cell>
          <cell r="BB14" t="str">
            <v>Total Actual Value</v>
          </cell>
        </row>
        <row r="15">
          <cell r="AQ15" t="str">
            <v>All Tenants by Property</v>
          </cell>
        </row>
        <row r="16">
          <cell r="AQ16" t="str">
            <v>!</v>
          </cell>
        </row>
        <row r="17">
          <cell r="AQ17" t="str">
            <v>Total Forecast Incl Disposals</v>
          </cell>
        </row>
        <row r="19">
          <cell r="W19" t="str">
            <v>Sector</v>
          </cell>
          <cell r="X19" t="str">
            <v>State</v>
          </cell>
          <cell r="AQ19" t="str">
            <v>Total Area</v>
          </cell>
          <cell r="BB19" t="str">
            <v>M Property assets</v>
          </cell>
        </row>
        <row r="21">
          <cell r="S21" t="str">
            <v>Fund</v>
          </cell>
          <cell r="W21" t="str">
            <v>Sector</v>
          </cell>
          <cell r="X21" t="str">
            <v>State</v>
          </cell>
          <cell r="Y21" t="str">
            <v>Country</v>
          </cell>
          <cell r="AQ21" t="str">
            <v xml:space="preserve">Lettable Area </v>
          </cell>
          <cell r="AY21" t="str">
            <v>Car parking spaces</v>
          </cell>
          <cell r="BB21" t="str">
            <v>Book Value  
Note 8</v>
          </cell>
        </row>
        <row r="22">
          <cell r="AQ22" t="str">
            <v>000 sqm</v>
          </cell>
          <cell r="BB22" t="str">
            <v>A$m</v>
          </cell>
        </row>
        <row r="24">
          <cell r="S24" t="str">
            <v>19690001 Dexus Listed</v>
          </cell>
          <cell r="W24" t="str">
            <v>Office</v>
          </cell>
          <cell r="X24" t="str">
            <v>NSW</v>
          </cell>
          <cell r="Y24" t="str">
            <v>AUS</v>
          </cell>
          <cell r="AQ24">
            <v>5.2303999999999995</v>
          </cell>
          <cell r="AY24">
            <v>35</v>
          </cell>
          <cell r="BB24">
            <v>29.500000079999996</v>
          </cell>
        </row>
        <row r="25">
          <cell r="S25" t="str">
            <v>19690001 Dexus Listed</v>
          </cell>
          <cell r="W25" t="str">
            <v>Office</v>
          </cell>
          <cell r="X25" t="str">
            <v>NSW</v>
          </cell>
          <cell r="Y25" t="str">
            <v>AUS</v>
          </cell>
          <cell r="AQ25">
            <v>41.9148</v>
          </cell>
          <cell r="AY25">
            <v>116</v>
          </cell>
          <cell r="BB25">
            <v>416.49999940999987</v>
          </cell>
        </row>
        <row r="26">
          <cell r="S26" t="str">
            <v>19690001 Dexus Listed</v>
          </cell>
          <cell r="W26" t="str">
            <v>Office</v>
          </cell>
          <cell r="X26" t="str">
            <v>NSW</v>
          </cell>
          <cell r="Y26" t="str">
            <v>AUS</v>
          </cell>
          <cell r="AQ26" t="str">
            <v/>
          </cell>
          <cell r="AY26">
            <v>91</v>
          </cell>
          <cell r="BB26" t="str">
            <v/>
          </cell>
        </row>
        <row r="27">
          <cell r="S27" t="str">
            <v>19690001 Dexus Listed</v>
          </cell>
          <cell r="W27" t="str">
            <v>Office</v>
          </cell>
          <cell r="X27" t="str">
            <v>NSW</v>
          </cell>
          <cell r="Y27" t="str">
            <v>AUS</v>
          </cell>
          <cell r="AQ27">
            <v>18.0657</v>
          </cell>
          <cell r="AY27">
            <v>295</v>
          </cell>
          <cell r="BB27">
            <v>91.499999689999996</v>
          </cell>
        </row>
        <row r="28">
          <cell r="S28" t="str">
            <v>19690001 Dexus Listed</v>
          </cell>
          <cell r="W28" t="str">
            <v>Office</v>
          </cell>
          <cell r="X28" t="str">
            <v>NSW</v>
          </cell>
          <cell r="Y28" t="str">
            <v>AUS</v>
          </cell>
          <cell r="AQ28">
            <v>19.780099999999997</v>
          </cell>
          <cell r="AY28">
            <v>85</v>
          </cell>
          <cell r="BB28">
            <v>179.99999999999994</v>
          </cell>
        </row>
        <row r="29">
          <cell r="S29" t="str">
            <v>19690001 Dexus Listed</v>
          </cell>
          <cell r="W29" t="str">
            <v>Office</v>
          </cell>
          <cell r="X29" t="str">
            <v>NSW</v>
          </cell>
          <cell r="Y29" t="str">
            <v>AUS</v>
          </cell>
          <cell r="AQ29" t="str">
            <v/>
          </cell>
          <cell r="AY29" t="str">
            <v/>
          </cell>
          <cell r="BB29" t="str">
            <v/>
          </cell>
        </row>
        <row r="30">
          <cell r="S30" t="str">
            <v>19690001 Dexus Listed</v>
          </cell>
          <cell r="W30" t="str">
            <v>Office</v>
          </cell>
          <cell r="X30" t="str">
            <v>NSW</v>
          </cell>
          <cell r="Y30" t="str">
            <v>AUS</v>
          </cell>
          <cell r="AQ30" t="str">
            <v/>
          </cell>
          <cell r="AY30">
            <v>492</v>
          </cell>
          <cell r="BB30" t="str">
            <v/>
          </cell>
        </row>
        <row r="31">
          <cell r="S31" t="str">
            <v>19690001 Dexus Listed</v>
          </cell>
          <cell r="W31" t="str">
            <v>Office</v>
          </cell>
          <cell r="X31" t="str">
            <v>NSW</v>
          </cell>
          <cell r="Y31" t="str">
            <v>AUS</v>
          </cell>
          <cell r="AQ31">
            <v>34.156700000000001</v>
          </cell>
          <cell r="AY31">
            <v>593</v>
          </cell>
          <cell r="BB31">
            <v>221.24999952000002</v>
          </cell>
        </row>
        <row r="32">
          <cell r="S32" t="str">
            <v>19690001 Dexus Listed</v>
          </cell>
          <cell r="W32" t="str">
            <v>Office</v>
          </cell>
          <cell r="X32" t="str">
            <v>NSW</v>
          </cell>
          <cell r="Y32" t="str">
            <v>AUS</v>
          </cell>
          <cell r="AQ32">
            <v>26.798069999999999</v>
          </cell>
          <cell r="AY32">
            <v>142</v>
          </cell>
          <cell r="BB32">
            <v>343.00000000000011</v>
          </cell>
        </row>
        <row r="33">
          <cell r="S33" t="str">
            <v>19690001 Dexus Listed</v>
          </cell>
          <cell r="W33" t="str">
            <v>Office</v>
          </cell>
          <cell r="X33" t="str">
            <v>NSW</v>
          </cell>
          <cell r="Y33" t="str">
            <v>AUS</v>
          </cell>
          <cell r="AQ33">
            <v>53.318800000000039</v>
          </cell>
          <cell r="AY33">
            <v>385</v>
          </cell>
          <cell r="BB33">
            <v>618.99999999999989</v>
          </cell>
        </row>
        <row r="34">
          <cell r="S34" t="str">
            <v>19690001 Dexus Listed</v>
          </cell>
          <cell r="W34" t="str">
            <v>Office</v>
          </cell>
          <cell r="X34" t="str">
            <v>NSW</v>
          </cell>
          <cell r="Y34" t="str">
            <v>AUS</v>
          </cell>
          <cell r="AQ34">
            <v>85.231500000058688</v>
          </cell>
          <cell r="AY34">
            <v>654</v>
          </cell>
          <cell r="BB34">
            <v>1273.75</v>
          </cell>
        </row>
        <row r="35">
          <cell r="S35" t="str">
            <v>19690001 Dexus Listed</v>
          </cell>
          <cell r="W35" t="str">
            <v>Office</v>
          </cell>
          <cell r="X35" t="str">
            <v>NSW</v>
          </cell>
          <cell r="Y35" t="str">
            <v>AUS</v>
          </cell>
          <cell r="AQ35">
            <v>66.523900000000012</v>
          </cell>
          <cell r="AY35">
            <v>308</v>
          </cell>
          <cell r="BB35">
            <v>988</v>
          </cell>
        </row>
        <row r="36">
          <cell r="S36" t="str">
            <v>19690001 Dexus Listed</v>
          </cell>
          <cell r="W36" t="str">
            <v>Office</v>
          </cell>
          <cell r="X36" t="str">
            <v>NSW</v>
          </cell>
          <cell r="Y36" t="str">
            <v>AUS</v>
          </cell>
          <cell r="AQ36">
            <v>20.940300000000001</v>
          </cell>
          <cell r="AY36">
            <v>111</v>
          </cell>
          <cell r="BB36">
            <v>371.99999999999994</v>
          </cell>
        </row>
        <row r="37">
          <cell r="S37" t="str">
            <v>19690001 Dexus Listed</v>
          </cell>
          <cell r="W37" t="str">
            <v>Office</v>
          </cell>
          <cell r="X37" t="str">
            <v>NSW</v>
          </cell>
          <cell r="Y37" t="str">
            <v>AUS</v>
          </cell>
          <cell r="AQ37">
            <v>42.65608000000001</v>
          </cell>
          <cell r="AY37">
            <v>97</v>
          </cell>
          <cell r="BB37">
            <v>417.99999994999996</v>
          </cell>
        </row>
        <row r="38">
          <cell r="S38" t="str">
            <v>19690001 Dexus Listed</v>
          </cell>
          <cell r="W38" t="str">
            <v>Office</v>
          </cell>
          <cell r="X38" t="str">
            <v>NSW</v>
          </cell>
          <cell r="Y38" t="str">
            <v>AUS</v>
          </cell>
          <cell r="AQ38">
            <v>7.2807000000000013</v>
          </cell>
          <cell r="AY38">
            <v>12</v>
          </cell>
          <cell r="BB38">
            <v>91.82099749999999</v>
          </cell>
        </row>
        <row r="39">
          <cell r="S39" t="str">
            <v>19690001 Dexus Listed</v>
          </cell>
          <cell r="W39" t="str">
            <v>Office</v>
          </cell>
          <cell r="X39" t="str">
            <v>NSW</v>
          </cell>
          <cell r="Y39" t="str">
            <v>AUS</v>
          </cell>
          <cell r="AQ39">
            <v>33.465919999999997</v>
          </cell>
          <cell r="AY39">
            <v>13</v>
          </cell>
          <cell r="BB39">
            <v>203.74999975000003</v>
          </cell>
        </row>
        <row r="40">
          <cell r="S40" t="str">
            <v>19690001 Dexus Listed</v>
          </cell>
          <cell r="W40" t="str">
            <v>Office</v>
          </cell>
          <cell r="X40" t="str">
            <v>NSW</v>
          </cell>
          <cell r="Y40" t="str">
            <v>AUS</v>
          </cell>
          <cell r="AQ40">
            <v>14.494999999999999</v>
          </cell>
          <cell r="AY40">
            <v>90</v>
          </cell>
          <cell r="BB40">
            <v>77.500000080000021</v>
          </cell>
        </row>
        <row r="41">
          <cell r="S41" t="str">
            <v>19690001 Dexus Listed</v>
          </cell>
          <cell r="W41" t="str">
            <v>Office</v>
          </cell>
          <cell r="X41" t="str">
            <v>NSW</v>
          </cell>
          <cell r="Y41" t="str">
            <v>AUS</v>
          </cell>
          <cell r="AQ41">
            <v>19.651499999999995</v>
          </cell>
          <cell r="AY41">
            <v>113</v>
          </cell>
          <cell r="BB41">
            <v>381.99999999999994</v>
          </cell>
        </row>
        <row r="42">
          <cell r="S42" t="str">
            <v>19690001 Dexus Listed</v>
          </cell>
          <cell r="W42" t="str">
            <v>Office</v>
          </cell>
          <cell r="X42" t="str">
            <v>NSW</v>
          </cell>
          <cell r="Y42" t="str">
            <v>AUS</v>
          </cell>
          <cell r="AQ42">
            <v>1.1144000000000001</v>
          </cell>
          <cell r="AY42">
            <v>20</v>
          </cell>
          <cell r="BB42">
            <v>25.199999999999996</v>
          </cell>
        </row>
        <row r="43">
          <cell r="S43" t="str">
            <v>19690001 Dexus Listed</v>
          </cell>
          <cell r="W43" t="str">
            <v>Office</v>
          </cell>
          <cell r="X43" t="str">
            <v>NSW</v>
          </cell>
          <cell r="Y43" t="str">
            <v>AUS</v>
          </cell>
          <cell r="AQ43">
            <v>30.721099999999993</v>
          </cell>
          <cell r="AY43">
            <v>141</v>
          </cell>
          <cell r="BB43">
            <v>499</v>
          </cell>
        </row>
        <row r="44">
          <cell r="S44" t="str">
            <v>19690001 Dexus Listed</v>
          </cell>
          <cell r="W44" t="str">
            <v>Office</v>
          </cell>
          <cell r="X44" t="str">
            <v>NSW</v>
          </cell>
          <cell r="Y44" t="str">
            <v>AUS</v>
          </cell>
          <cell r="AQ44">
            <v>19.956500000000002</v>
          </cell>
          <cell r="AY44">
            <v>64</v>
          </cell>
          <cell r="BB44">
            <v>164.99779312999999</v>
          </cell>
        </row>
        <row r="45">
          <cell r="S45" t="str">
            <v>19690001 Dexus Listed</v>
          </cell>
          <cell r="W45" t="str">
            <v>Office</v>
          </cell>
          <cell r="X45" t="str">
            <v>NSW</v>
          </cell>
          <cell r="Y45" t="str">
            <v>AUS</v>
          </cell>
          <cell r="AQ45">
            <v>27.058799999999998</v>
          </cell>
          <cell r="AY45">
            <v>61</v>
          </cell>
          <cell r="BB45">
            <v>285.99999967000002</v>
          </cell>
        </row>
        <row r="46">
          <cell r="S46" t="str">
            <v>19690001 Dexus Listed</v>
          </cell>
          <cell r="W46" t="str">
            <v>Office</v>
          </cell>
          <cell r="X46" t="str">
            <v>NSW</v>
          </cell>
          <cell r="Y46" t="str">
            <v>AUS</v>
          </cell>
          <cell r="AQ46">
            <v>25.709299999999999</v>
          </cell>
          <cell r="AY46">
            <v>52</v>
          </cell>
          <cell r="BB46">
            <v>326.99999982999998</v>
          </cell>
        </row>
        <row r="47">
          <cell r="S47" t="str">
            <v>19690001 Dexus Listed</v>
          </cell>
          <cell r="W47" t="str">
            <v>Office</v>
          </cell>
          <cell r="X47" t="str">
            <v>NSW</v>
          </cell>
          <cell r="Y47" t="str">
            <v>AUS</v>
          </cell>
          <cell r="AQ47" t="str">
            <v/>
          </cell>
          <cell r="AY47">
            <v>497</v>
          </cell>
          <cell r="BB47" t="str">
            <v/>
          </cell>
        </row>
        <row r="48">
          <cell r="S48" t="str">
            <v>19690001 Dexus Listed</v>
          </cell>
          <cell r="W48" t="str">
            <v>Office</v>
          </cell>
          <cell r="X48" t="str">
            <v>NSW</v>
          </cell>
          <cell r="Y48" t="str">
            <v>AUS</v>
          </cell>
          <cell r="AQ48" t="str">
            <v/>
          </cell>
          <cell r="AY48">
            <v>853</v>
          </cell>
          <cell r="BB48" t="str">
            <v/>
          </cell>
        </row>
        <row r="49">
          <cell r="S49" t="str">
            <v>19690001 Dexus Listed</v>
          </cell>
          <cell r="W49" t="str">
            <v>Office</v>
          </cell>
          <cell r="X49" t="str">
            <v>QLD</v>
          </cell>
          <cell r="Y49" t="str">
            <v>AUS</v>
          </cell>
          <cell r="AQ49">
            <v>66.260000000000005</v>
          </cell>
          <cell r="AY49">
            <v>475</v>
          </cell>
          <cell r="BB49">
            <v>443.49999999999994</v>
          </cell>
        </row>
        <row r="50">
          <cell r="S50" t="str">
            <v>19690001 Dexus Listed</v>
          </cell>
          <cell r="W50" t="str">
            <v>Office</v>
          </cell>
          <cell r="X50" t="str">
            <v>QLD</v>
          </cell>
          <cell r="Y50" t="str">
            <v>AUS</v>
          </cell>
          <cell r="AQ50">
            <v>38.746001000000007</v>
          </cell>
          <cell r="AY50">
            <v>293</v>
          </cell>
          <cell r="BB50">
            <v>199.99999997000003</v>
          </cell>
        </row>
        <row r="51">
          <cell r="S51" t="str">
            <v>19690001 Dexus Listed</v>
          </cell>
          <cell r="W51" t="str">
            <v>Office</v>
          </cell>
          <cell r="X51" t="str">
            <v>QLD</v>
          </cell>
          <cell r="Y51" t="str">
            <v>AUS</v>
          </cell>
          <cell r="AQ51">
            <v>39.44</v>
          </cell>
          <cell r="AY51">
            <v>382</v>
          </cell>
          <cell r="BB51">
            <v>369.99999999999994</v>
          </cell>
        </row>
        <row r="52">
          <cell r="S52" t="str">
            <v>19690001 Dexus Listed</v>
          </cell>
          <cell r="W52" t="str">
            <v>Office</v>
          </cell>
          <cell r="X52" t="str">
            <v>QLD</v>
          </cell>
          <cell r="Y52" t="str">
            <v>AUS</v>
          </cell>
          <cell r="AQ52">
            <v>27.920999999999999</v>
          </cell>
          <cell r="AY52">
            <v>103</v>
          </cell>
          <cell r="BB52">
            <v>131.99999978999998</v>
          </cell>
        </row>
        <row r="53">
          <cell r="S53" t="str">
            <v>19690001 Dexus Listed</v>
          </cell>
          <cell r="W53" t="str">
            <v>Office</v>
          </cell>
          <cell r="X53" t="str">
            <v>QLD</v>
          </cell>
          <cell r="Y53" t="str">
            <v>AUS</v>
          </cell>
          <cell r="AQ53">
            <v>56.811</v>
          </cell>
          <cell r="AY53">
            <v>271</v>
          </cell>
          <cell r="BB53">
            <v>386.75000003000002</v>
          </cell>
        </row>
        <row r="54">
          <cell r="S54" t="str">
            <v>19690001 Dexus Listed</v>
          </cell>
          <cell r="W54" t="str">
            <v>Office</v>
          </cell>
          <cell r="X54" t="str">
            <v>QLD</v>
          </cell>
          <cell r="Y54" t="str">
            <v>AUS</v>
          </cell>
          <cell r="AQ54">
            <v>2.0150000000000001</v>
          </cell>
          <cell r="AY54" t="str">
            <v/>
          </cell>
          <cell r="BB54">
            <v>71.499999999999986</v>
          </cell>
        </row>
        <row r="55">
          <cell r="S55" t="str">
            <v>19690001 Dexus Listed</v>
          </cell>
          <cell r="W55" t="str">
            <v>Office</v>
          </cell>
          <cell r="X55" t="str">
            <v>NSW</v>
          </cell>
          <cell r="Y55" t="str">
            <v>AUS</v>
          </cell>
          <cell r="AQ55">
            <v>4.15883</v>
          </cell>
          <cell r="AY55" t="str">
            <v/>
          </cell>
          <cell r="BB55">
            <v>32.676507230000006</v>
          </cell>
        </row>
        <row r="56">
          <cell r="S56" t="str">
            <v>19690001 Dexus Listed</v>
          </cell>
          <cell r="W56" t="str">
            <v>Office</v>
          </cell>
          <cell r="X56" t="str">
            <v>VIC</v>
          </cell>
          <cell r="Y56" t="str">
            <v>AUS</v>
          </cell>
          <cell r="AQ56">
            <v>20.266000000000005</v>
          </cell>
          <cell r="AY56" t="str">
            <v/>
          </cell>
          <cell r="BB56">
            <v>332</v>
          </cell>
        </row>
        <row r="57">
          <cell r="S57" t="str">
            <v>19690001 Dexus Listed</v>
          </cell>
          <cell r="W57" t="str">
            <v>Office</v>
          </cell>
          <cell r="X57" t="str">
            <v>VIC</v>
          </cell>
          <cell r="Y57" t="str">
            <v>AUS</v>
          </cell>
          <cell r="AQ57">
            <v>23.548999999999999</v>
          </cell>
          <cell r="AY57">
            <v>91</v>
          </cell>
          <cell r="BB57">
            <v>234.5</v>
          </cell>
        </row>
        <row r="58">
          <cell r="S58" t="str">
            <v>19690001 Dexus Listed</v>
          </cell>
          <cell r="W58" t="str">
            <v>Office</v>
          </cell>
          <cell r="X58" t="str">
            <v>VIC</v>
          </cell>
          <cell r="Y58" t="str">
            <v>AUS</v>
          </cell>
          <cell r="AQ58">
            <v>10.3026</v>
          </cell>
          <cell r="AY58" t="str">
            <v/>
          </cell>
          <cell r="BB58">
            <v>146.61327913999997</v>
          </cell>
        </row>
        <row r="59">
          <cell r="S59" t="str">
            <v>19690001 Dexus Listed</v>
          </cell>
          <cell r="W59" t="str">
            <v>Office</v>
          </cell>
          <cell r="X59" t="str">
            <v>VIC</v>
          </cell>
          <cell r="Y59" t="str">
            <v>AUS</v>
          </cell>
          <cell r="AQ59">
            <v>3.4540000000000002</v>
          </cell>
          <cell r="AY59">
            <v>2</v>
          </cell>
          <cell r="BB59">
            <v>44.099831639999998</v>
          </cell>
        </row>
        <row r="60">
          <cell r="S60" t="str">
            <v>19690001 Dexus Listed</v>
          </cell>
          <cell r="W60" t="str">
            <v>Office</v>
          </cell>
          <cell r="X60" t="str">
            <v>VIC</v>
          </cell>
          <cell r="Y60" t="str">
            <v>AUS</v>
          </cell>
          <cell r="AQ60">
            <v>104.74863999999999</v>
          </cell>
          <cell r="AY60" t="str">
            <v/>
          </cell>
          <cell r="BB60">
            <v>1196.6249999099998</v>
          </cell>
        </row>
        <row r="61">
          <cell r="S61" t="str">
            <v>19690001 Dexus Listed</v>
          </cell>
          <cell r="W61" t="str">
            <v>Office</v>
          </cell>
          <cell r="X61" t="str">
            <v>VIC</v>
          </cell>
          <cell r="Y61" t="str">
            <v>AUS</v>
          </cell>
          <cell r="AQ61">
            <v>107.39205</v>
          </cell>
          <cell r="AY61">
            <v>2997</v>
          </cell>
          <cell r="BB61">
            <v>300.49999960999997</v>
          </cell>
        </row>
        <row r="62">
          <cell r="S62" t="str">
            <v>19690001 Dexus Listed</v>
          </cell>
          <cell r="W62" t="str">
            <v>Office</v>
          </cell>
          <cell r="X62" t="str">
            <v>VIC</v>
          </cell>
          <cell r="Y62" t="str">
            <v>AUS</v>
          </cell>
          <cell r="AQ62">
            <v>60.122700000000002</v>
          </cell>
          <cell r="AY62">
            <v>240</v>
          </cell>
          <cell r="BB62">
            <v>371.99999943</v>
          </cell>
        </row>
        <row r="63">
          <cell r="S63" t="str">
            <v>19690001 Dexus Listed</v>
          </cell>
          <cell r="W63" t="str">
            <v>Office</v>
          </cell>
          <cell r="X63" t="str">
            <v>VIC</v>
          </cell>
          <cell r="Y63" t="str">
            <v>AUS</v>
          </cell>
          <cell r="AQ63">
            <v>92.209000000000003</v>
          </cell>
          <cell r="AY63">
            <v>436</v>
          </cell>
          <cell r="BB63">
            <v>63.79999999999999</v>
          </cell>
        </row>
        <row r="64">
          <cell r="S64" t="str">
            <v>19690001 Dexus Listed</v>
          </cell>
          <cell r="W64" t="str">
            <v>Office</v>
          </cell>
          <cell r="X64" t="str">
            <v>WA</v>
          </cell>
          <cell r="Y64" t="str">
            <v>AUS</v>
          </cell>
          <cell r="AQ64">
            <v>52.57461</v>
          </cell>
          <cell r="AY64">
            <v>155</v>
          </cell>
          <cell r="BB64">
            <v>250.125</v>
          </cell>
        </row>
        <row r="65">
          <cell r="S65" t="str">
            <v>19690001 Dexus Listed</v>
          </cell>
          <cell r="W65" t="str">
            <v>Office</v>
          </cell>
          <cell r="X65" t="str">
            <v>WA</v>
          </cell>
          <cell r="Y65" t="str">
            <v>AUS</v>
          </cell>
          <cell r="AQ65">
            <v>22.341900000000006</v>
          </cell>
          <cell r="AY65">
            <v>96</v>
          </cell>
          <cell r="BB65">
            <v>48.499999679999995</v>
          </cell>
        </row>
        <row r="66">
          <cell r="S66" t="str">
            <v>19690001 Dexus Listed</v>
          </cell>
          <cell r="W66" t="str">
            <v>Office</v>
          </cell>
          <cell r="X66" t="str">
            <v>WA</v>
          </cell>
          <cell r="Y66" t="str">
            <v>AUS</v>
          </cell>
          <cell r="AQ66">
            <v>47.285820000000008</v>
          </cell>
          <cell r="AY66">
            <v>247</v>
          </cell>
          <cell r="BB66">
            <v>558.00000000000023</v>
          </cell>
        </row>
        <row r="67">
          <cell r="S67" t="str">
            <v>19690001 Dexus Listed</v>
          </cell>
          <cell r="W67" t="str">
            <v>Office</v>
          </cell>
          <cell r="X67" t="str">
            <v>WA</v>
          </cell>
          <cell r="Y67" t="str">
            <v>AUS</v>
          </cell>
          <cell r="AQ67">
            <v>61.423000000000002</v>
          </cell>
          <cell r="AY67">
            <v>663</v>
          </cell>
          <cell r="BB67">
            <v>480.86379999999997</v>
          </cell>
        </row>
        <row r="68">
          <cell r="S68" t="str">
            <v>19690001 Dexus Listed</v>
          </cell>
          <cell r="W68" t="str">
            <v>Office</v>
          </cell>
          <cell r="X68" t="str">
            <v>VIC</v>
          </cell>
          <cell r="Y68" t="str">
            <v>AUS</v>
          </cell>
          <cell r="AQ68" t="str">
            <v/>
          </cell>
          <cell r="AY68">
            <v>940</v>
          </cell>
          <cell r="BB68">
            <v>17.199999999999996</v>
          </cell>
        </row>
        <row r="69">
          <cell r="S69" t="str">
            <v>19690001 Dexus Listed</v>
          </cell>
          <cell r="W69" t="str">
            <v>Industrial</v>
          </cell>
          <cell r="X69" t="str">
            <v>NSW</v>
          </cell>
          <cell r="Y69" t="str">
            <v>AUS</v>
          </cell>
          <cell r="AQ69">
            <v>17.349900000000002</v>
          </cell>
          <cell r="AY69">
            <v>216</v>
          </cell>
          <cell r="BB69">
            <v>198.50000000000003</v>
          </cell>
        </row>
        <row r="70">
          <cell r="S70" t="str">
            <v>19690001 Dexus Listed</v>
          </cell>
          <cell r="W70" t="str">
            <v>Industrial</v>
          </cell>
          <cell r="X70" t="str">
            <v>NSW</v>
          </cell>
          <cell r="Y70" t="str">
            <v>AUS</v>
          </cell>
          <cell r="AQ70">
            <v>9.6280000000000001</v>
          </cell>
          <cell r="AY70">
            <v>54</v>
          </cell>
          <cell r="BB70">
            <v>14.662499999999994</v>
          </cell>
        </row>
        <row r="71">
          <cell r="S71" t="str">
            <v>19690001 Dexus Listed</v>
          </cell>
          <cell r="W71" t="str">
            <v>Industrial</v>
          </cell>
          <cell r="X71" t="str">
            <v>NSW</v>
          </cell>
          <cell r="Y71" t="str">
            <v>AUS</v>
          </cell>
          <cell r="AQ71" t="str">
            <v/>
          </cell>
          <cell r="AY71">
            <v>163</v>
          </cell>
          <cell r="BB71">
            <v>82.000000000000014</v>
          </cell>
        </row>
        <row r="72">
          <cell r="S72" t="str">
            <v>19690001 Dexus Listed</v>
          </cell>
          <cell r="W72" t="str">
            <v>Industrial</v>
          </cell>
          <cell r="X72" t="str">
            <v>NSW</v>
          </cell>
          <cell r="Y72" t="str">
            <v>AUS</v>
          </cell>
          <cell r="AQ72">
            <v>12.9191</v>
          </cell>
          <cell r="AY72">
            <v>299</v>
          </cell>
          <cell r="BB72">
            <v>24.607499829999998</v>
          </cell>
        </row>
        <row r="73">
          <cell r="S73" t="str">
            <v>19690001 Dexus Listed</v>
          </cell>
          <cell r="W73" t="str">
            <v>Industrial</v>
          </cell>
          <cell r="X73" t="str">
            <v>NSW</v>
          </cell>
          <cell r="Y73" t="str">
            <v>AUS</v>
          </cell>
          <cell r="AQ73">
            <v>29.184800000000003</v>
          </cell>
          <cell r="AY73">
            <v>640</v>
          </cell>
          <cell r="BB73">
            <v>91.799999939999935</v>
          </cell>
        </row>
        <row r="74">
          <cell r="S74" t="str">
            <v>19690001 Dexus Listed</v>
          </cell>
          <cell r="W74" t="str">
            <v>Industrial</v>
          </cell>
          <cell r="X74" t="str">
            <v>NSW</v>
          </cell>
          <cell r="Y74" t="str">
            <v>AUS</v>
          </cell>
          <cell r="AQ74">
            <v>18.835799999999999</v>
          </cell>
          <cell r="AY74" t="str">
            <v/>
          </cell>
          <cell r="BB74">
            <v>59.414999989999991</v>
          </cell>
        </row>
        <row r="75">
          <cell r="S75" t="str">
            <v>19690001 Dexus Listed</v>
          </cell>
          <cell r="W75" t="str">
            <v>Industrial</v>
          </cell>
          <cell r="X75" t="str">
            <v>NSW</v>
          </cell>
          <cell r="Y75" t="str">
            <v>AUS</v>
          </cell>
          <cell r="AQ75">
            <v>16.914999999999999</v>
          </cell>
          <cell r="AY75">
            <v>144</v>
          </cell>
          <cell r="BB75">
            <v>26.010000049999999</v>
          </cell>
        </row>
        <row r="76">
          <cell r="S76" t="str">
            <v>19690001 Dexus Listed</v>
          </cell>
          <cell r="W76" t="str">
            <v>Industrial</v>
          </cell>
          <cell r="X76" t="str">
            <v>NSW</v>
          </cell>
          <cell r="Y76" t="str">
            <v>AUS</v>
          </cell>
          <cell r="AQ76">
            <v>19.214149999999997</v>
          </cell>
          <cell r="AY76">
            <v>401</v>
          </cell>
          <cell r="BB76">
            <v>67.5</v>
          </cell>
        </row>
        <row r="77">
          <cell r="S77" t="str">
            <v>19690001 Dexus Listed</v>
          </cell>
          <cell r="W77" t="str">
            <v>Industrial</v>
          </cell>
          <cell r="X77" t="str">
            <v>NSW</v>
          </cell>
          <cell r="Y77" t="str">
            <v>AUS</v>
          </cell>
          <cell r="AQ77">
            <v>30.7578</v>
          </cell>
          <cell r="AY77">
            <v>266</v>
          </cell>
          <cell r="BB77">
            <v>49.725000040000005</v>
          </cell>
        </row>
        <row r="78">
          <cell r="S78" t="str">
            <v>19690001 Dexus Listed</v>
          </cell>
          <cell r="W78" t="str">
            <v>Industrial</v>
          </cell>
          <cell r="X78" t="str">
            <v>NSW</v>
          </cell>
          <cell r="Y78" t="str">
            <v>AUS</v>
          </cell>
          <cell r="AQ78">
            <v>19.364900000000002</v>
          </cell>
          <cell r="AY78">
            <v>92</v>
          </cell>
          <cell r="BB78">
            <v>19.175999859999997</v>
          </cell>
        </row>
        <row r="79">
          <cell r="S79" t="str">
            <v>19690001 Dexus Listed</v>
          </cell>
          <cell r="W79" t="str">
            <v>Industrial</v>
          </cell>
          <cell r="X79" t="str">
            <v>NSW</v>
          </cell>
          <cell r="Y79" t="str">
            <v>AUS</v>
          </cell>
          <cell r="AQ79">
            <v>23.352</v>
          </cell>
          <cell r="AY79">
            <v>111</v>
          </cell>
          <cell r="BB79">
            <v>21.088499859999995</v>
          </cell>
        </row>
        <row r="80">
          <cell r="S80" t="str">
            <v>19690001 Dexus Listed</v>
          </cell>
          <cell r="W80" t="str">
            <v>Industrial</v>
          </cell>
          <cell r="X80" t="str">
            <v>NSW</v>
          </cell>
          <cell r="Y80" t="str">
            <v>AUS</v>
          </cell>
          <cell r="AQ80">
            <v>18.247199999999996</v>
          </cell>
          <cell r="AY80">
            <v>150</v>
          </cell>
          <cell r="BB80">
            <v>17.416499959999992</v>
          </cell>
        </row>
        <row r="81">
          <cell r="S81" t="str">
            <v>19690001 Dexus Listed</v>
          </cell>
          <cell r="W81" t="str">
            <v>Industrial</v>
          </cell>
          <cell r="X81" t="str">
            <v>NSW</v>
          </cell>
          <cell r="Y81" t="str">
            <v>AUS</v>
          </cell>
          <cell r="AQ81">
            <v>5.4649999999999999</v>
          </cell>
          <cell r="AY81">
            <v>34</v>
          </cell>
          <cell r="BB81">
            <v>4.9215000999999994</v>
          </cell>
        </row>
        <row r="82">
          <cell r="S82" t="str">
            <v>19690001 Dexus Listed</v>
          </cell>
          <cell r="W82" t="str">
            <v>Industrial</v>
          </cell>
          <cell r="X82" t="str">
            <v>NSW</v>
          </cell>
          <cell r="Y82" t="str">
            <v>AUS</v>
          </cell>
          <cell r="AQ82">
            <v>18.654</v>
          </cell>
          <cell r="AY82">
            <v>84</v>
          </cell>
          <cell r="BB82">
            <v>16.779000200000002</v>
          </cell>
        </row>
        <row r="83">
          <cell r="S83" t="str">
            <v>19690001 Dexus Listed</v>
          </cell>
          <cell r="W83" t="str">
            <v>Industrial</v>
          </cell>
          <cell r="X83" t="str">
            <v>NSW</v>
          </cell>
          <cell r="Y83" t="str">
            <v>AUS</v>
          </cell>
          <cell r="AQ83">
            <v>17.859099999999998</v>
          </cell>
          <cell r="AY83">
            <v>242</v>
          </cell>
          <cell r="BB83">
            <v>18.359999779999999</v>
          </cell>
        </row>
        <row r="84">
          <cell r="S84" t="str">
            <v>19690001 Dexus Listed</v>
          </cell>
          <cell r="W84" t="str">
            <v>Industrial</v>
          </cell>
          <cell r="X84" t="str">
            <v>NSW</v>
          </cell>
          <cell r="Y84" t="str">
            <v>AUS</v>
          </cell>
          <cell r="AQ84">
            <v>13.433300000000001</v>
          </cell>
          <cell r="AY84">
            <v>200</v>
          </cell>
          <cell r="BB84">
            <v>12.163500069999998</v>
          </cell>
        </row>
        <row r="85">
          <cell r="S85" t="str">
            <v>19690001 Dexus Listed</v>
          </cell>
          <cell r="W85" t="str">
            <v>Industrial</v>
          </cell>
          <cell r="X85" t="str">
            <v>NSW</v>
          </cell>
          <cell r="Y85" t="str">
            <v>AUS</v>
          </cell>
          <cell r="AQ85">
            <v>1.8595999999999999</v>
          </cell>
          <cell r="AY85">
            <v>24</v>
          </cell>
          <cell r="BB85">
            <v>5.1510000299999996</v>
          </cell>
        </row>
        <row r="86">
          <cell r="S86" t="str">
            <v>19690001 Dexus Listed</v>
          </cell>
          <cell r="W86" t="str">
            <v>Industrial</v>
          </cell>
          <cell r="X86" t="str">
            <v>NSW</v>
          </cell>
          <cell r="Y86" t="str">
            <v>AUS</v>
          </cell>
          <cell r="AQ86">
            <v>17.298000000000002</v>
          </cell>
          <cell r="AY86">
            <v>243</v>
          </cell>
          <cell r="BB86">
            <v>17.926499960000001</v>
          </cell>
        </row>
        <row r="87">
          <cell r="S87" t="str">
            <v>19690001 Dexus Listed</v>
          </cell>
          <cell r="W87" t="str">
            <v>Industrial</v>
          </cell>
          <cell r="X87" t="str">
            <v>NSW</v>
          </cell>
          <cell r="Y87" t="str">
            <v>AUS</v>
          </cell>
          <cell r="AQ87">
            <v>17.003900000000002</v>
          </cell>
          <cell r="AY87">
            <v>62</v>
          </cell>
          <cell r="BB87">
            <v>51.699999999999996</v>
          </cell>
        </row>
        <row r="88">
          <cell r="S88" t="str">
            <v>19690001 Dexus Listed</v>
          </cell>
          <cell r="W88" t="str">
            <v>Industrial</v>
          </cell>
          <cell r="X88" t="str">
            <v>NSW</v>
          </cell>
          <cell r="Y88" t="str">
            <v>AUS</v>
          </cell>
          <cell r="AQ88">
            <v>1.8092999999999999</v>
          </cell>
          <cell r="AY88">
            <v>38</v>
          </cell>
          <cell r="BB88">
            <v>2.0910000599999998</v>
          </cell>
        </row>
        <row r="89">
          <cell r="S89" t="str">
            <v>19690001 Dexus Listed</v>
          </cell>
          <cell r="W89" t="str">
            <v>Industrial</v>
          </cell>
          <cell r="X89" t="str">
            <v>NSW</v>
          </cell>
          <cell r="Y89" t="str">
            <v>AUS</v>
          </cell>
          <cell r="AQ89">
            <v>6.1888000000000005</v>
          </cell>
          <cell r="AY89">
            <v>49</v>
          </cell>
          <cell r="BB89">
            <v>6.8849998299999999</v>
          </cell>
        </row>
        <row r="90">
          <cell r="S90" t="str">
            <v>19690001 Dexus Listed</v>
          </cell>
          <cell r="W90" t="str">
            <v>Industrial</v>
          </cell>
          <cell r="X90" t="str">
            <v>NSW</v>
          </cell>
          <cell r="Y90" t="str">
            <v>AUS</v>
          </cell>
          <cell r="AQ90">
            <v>10.105399999999999</v>
          </cell>
          <cell r="AY90">
            <v>47</v>
          </cell>
          <cell r="BB90">
            <v>10.378500009999998</v>
          </cell>
        </row>
        <row r="91">
          <cell r="S91" t="str">
            <v>19690001 Dexus Listed</v>
          </cell>
          <cell r="W91" t="str">
            <v>Industrial</v>
          </cell>
          <cell r="X91" t="str">
            <v>NSW</v>
          </cell>
          <cell r="Y91" t="str">
            <v>AUS</v>
          </cell>
          <cell r="AQ91">
            <v>20.755400000000002</v>
          </cell>
          <cell r="AY91">
            <v>83</v>
          </cell>
          <cell r="BB91">
            <v>36.719999919999999</v>
          </cell>
        </row>
        <row r="92">
          <cell r="S92" t="str">
            <v>19690001 Dexus Listed</v>
          </cell>
          <cell r="W92" t="str">
            <v>Industrial</v>
          </cell>
          <cell r="X92" t="str">
            <v>NSW</v>
          </cell>
          <cell r="Y92" t="str">
            <v>AUS</v>
          </cell>
          <cell r="AQ92">
            <v>36.151499999999999</v>
          </cell>
          <cell r="AY92">
            <v>326</v>
          </cell>
          <cell r="BB92">
            <v>80.599999759999989</v>
          </cell>
        </row>
        <row r="93">
          <cell r="S93" t="str">
            <v>19690001 Dexus Listed</v>
          </cell>
          <cell r="W93" t="str">
            <v>Industrial</v>
          </cell>
          <cell r="X93" t="str">
            <v>NSW</v>
          </cell>
          <cell r="Y93" t="str">
            <v>AUS</v>
          </cell>
          <cell r="AQ93">
            <v>8.0649999999999995</v>
          </cell>
          <cell r="AY93">
            <v>71</v>
          </cell>
          <cell r="BB93">
            <v>17.600000149999996</v>
          </cell>
        </row>
        <row r="94">
          <cell r="S94" t="str">
            <v>19690001 Dexus Listed</v>
          </cell>
          <cell r="W94" t="str">
            <v>Industrial</v>
          </cell>
          <cell r="X94" t="str">
            <v>NSW</v>
          </cell>
          <cell r="Y94" t="str">
            <v>AUS</v>
          </cell>
          <cell r="AQ94">
            <v>33.938400000000001</v>
          </cell>
          <cell r="AY94">
            <v>184</v>
          </cell>
          <cell r="BB94">
            <v>65.249999799999998</v>
          </cell>
        </row>
        <row r="95">
          <cell r="S95" t="str">
            <v>19690001 Dexus Listed</v>
          </cell>
          <cell r="W95" t="str">
            <v>Industrial</v>
          </cell>
          <cell r="X95" t="str">
            <v>NSW</v>
          </cell>
          <cell r="Y95" t="str">
            <v>AUS</v>
          </cell>
          <cell r="AQ95">
            <v>10.121700000000001</v>
          </cell>
          <cell r="AY95">
            <v>60</v>
          </cell>
          <cell r="BB95">
            <v>18.400000159999994</v>
          </cell>
        </row>
        <row r="96">
          <cell r="S96" t="str">
            <v>19690001 Dexus Listed</v>
          </cell>
          <cell r="W96" t="str">
            <v>Industrial</v>
          </cell>
          <cell r="X96" t="str">
            <v>NSW</v>
          </cell>
          <cell r="Y96" t="str">
            <v>AUS</v>
          </cell>
          <cell r="AQ96">
            <v>27.131599999999999</v>
          </cell>
          <cell r="AY96">
            <v>168</v>
          </cell>
          <cell r="BB96">
            <v>52.000000100000001</v>
          </cell>
        </row>
        <row r="97">
          <cell r="S97" t="str">
            <v>19690001 Dexus Listed</v>
          </cell>
          <cell r="W97" t="str">
            <v>Industrial</v>
          </cell>
          <cell r="X97" t="str">
            <v>NSW</v>
          </cell>
          <cell r="Y97" t="str">
            <v>AUS</v>
          </cell>
          <cell r="AQ97">
            <v>6.7651000000000003</v>
          </cell>
          <cell r="AY97">
            <v>33</v>
          </cell>
          <cell r="BB97">
            <v>12.175000110000001</v>
          </cell>
        </row>
        <row r="98">
          <cell r="S98" t="str">
            <v>19690001 Dexus Listed</v>
          </cell>
          <cell r="W98" t="str">
            <v>Industrial</v>
          </cell>
          <cell r="X98" t="str">
            <v>NSW</v>
          </cell>
          <cell r="Y98" t="str">
            <v>AUS</v>
          </cell>
          <cell r="AQ98">
            <v>69.257300000000001</v>
          </cell>
          <cell r="AY98">
            <v>484</v>
          </cell>
          <cell r="BB98">
            <v>94.604999789999994</v>
          </cell>
        </row>
        <row r="99">
          <cell r="S99" t="str">
            <v>19690001 Dexus Listed</v>
          </cell>
          <cell r="W99" t="str">
            <v>Industrial</v>
          </cell>
          <cell r="X99" t="str">
            <v>NSW</v>
          </cell>
          <cell r="Y99" t="str">
            <v>AUS</v>
          </cell>
          <cell r="AQ99">
            <v>30.3675</v>
          </cell>
          <cell r="AY99">
            <v>384</v>
          </cell>
          <cell r="BB99">
            <v>73.694999890000005</v>
          </cell>
        </row>
        <row r="100">
          <cell r="S100" t="str">
            <v>19690001 Dexus Listed</v>
          </cell>
          <cell r="W100" t="str">
            <v>Industrial</v>
          </cell>
          <cell r="X100" t="str">
            <v>NSW</v>
          </cell>
          <cell r="Y100" t="str">
            <v>AUS</v>
          </cell>
          <cell r="AQ100">
            <v>25.773899999999998</v>
          </cell>
          <cell r="AY100">
            <v>686</v>
          </cell>
          <cell r="BB100">
            <v>76.5</v>
          </cell>
        </row>
        <row r="101">
          <cell r="S101" t="str">
            <v>19690001 Dexus Listed</v>
          </cell>
          <cell r="W101" t="str">
            <v>Industrial</v>
          </cell>
          <cell r="X101" t="str">
            <v>NSW</v>
          </cell>
          <cell r="Y101" t="str">
            <v>AUS</v>
          </cell>
          <cell r="AQ101">
            <v>14.255000000000001</v>
          </cell>
          <cell r="AY101">
            <v>270</v>
          </cell>
          <cell r="BB101">
            <v>24.480000050000005</v>
          </cell>
        </row>
        <row r="102">
          <cell r="S102" t="str">
            <v>19690001 Dexus Listed</v>
          </cell>
          <cell r="W102" t="str">
            <v>Industrial</v>
          </cell>
          <cell r="X102" t="str">
            <v>NSW</v>
          </cell>
          <cell r="Y102" t="str">
            <v>AUS</v>
          </cell>
          <cell r="AQ102">
            <v>17.276700000000002</v>
          </cell>
          <cell r="AY102">
            <v>290</v>
          </cell>
          <cell r="BB102">
            <v>35.776500329999998</v>
          </cell>
        </row>
        <row r="103">
          <cell r="S103" t="str">
            <v>19690001 Dexus Listed</v>
          </cell>
          <cell r="W103" t="str">
            <v>Industrial</v>
          </cell>
          <cell r="X103" t="str">
            <v>NSW</v>
          </cell>
          <cell r="Y103" t="str">
            <v>AUS</v>
          </cell>
          <cell r="AQ103" t="str">
            <v/>
          </cell>
          <cell r="AY103" t="str">
            <v/>
          </cell>
          <cell r="BB103" t="str">
            <v/>
          </cell>
        </row>
        <row r="104">
          <cell r="S104" t="str">
            <v>19690001 Dexus Listed</v>
          </cell>
          <cell r="W104" t="str">
            <v>Industrial</v>
          </cell>
          <cell r="X104" t="str">
            <v>NSW</v>
          </cell>
          <cell r="Y104" t="str">
            <v>AUS</v>
          </cell>
          <cell r="AQ104">
            <v>57.325900000000004</v>
          </cell>
          <cell r="AY104" t="str">
            <v/>
          </cell>
          <cell r="BB104">
            <v>142.0349999</v>
          </cell>
        </row>
        <row r="105">
          <cell r="S105" t="str">
            <v>19690001 Dexus Listed</v>
          </cell>
          <cell r="W105" t="str">
            <v>Industrial</v>
          </cell>
          <cell r="X105" t="str">
            <v>NSW</v>
          </cell>
          <cell r="Y105" t="str">
            <v>AUS</v>
          </cell>
          <cell r="AQ105">
            <v>19.795400000000001</v>
          </cell>
          <cell r="AY105">
            <v>150</v>
          </cell>
          <cell r="BB105">
            <v>70.38</v>
          </cell>
        </row>
        <row r="106">
          <cell r="S106" t="str">
            <v>19690001 Dexus Listed</v>
          </cell>
          <cell r="W106" t="str">
            <v>Industrial</v>
          </cell>
          <cell r="X106" t="str">
            <v>QLD</v>
          </cell>
          <cell r="Y106" t="str">
            <v>AUS</v>
          </cell>
          <cell r="AQ106">
            <v>17.704000000000001</v>
          </cell>
          <cell r="AY106">
            <v>100</v>
          </cell>
          <cell r="BB106">
            <v>14.178000099999997</v>
          </cell>
        </row>
        <row r="107">
          <cell r="S107" t="str">
            <v>19690001 Dexus Listed</v>
          </cell>
          <cell r="W107" t="str">
            <v>Industrial</v>
          </cell>
          <cell r="X107" t="str">
            <v>QLD</v>
          </cell>
          <cell r="Y107" t="str">
            <v>AUS</v>
          </cell>
          <cell r="AQ107">
            <v>13.315</v>
          </cell>
          <cell r="AY107" t="str">
            <v/>
          </cell>
          <cell r="BB107">
            <v>17.084999950000004</v>
          </cell>
        </row>
        <row r="108">
          <cell r="S108" t="str">
            <v>19690001 Dexus Listed</v>
          </cell>
          <cell r="W108" t="str">
            <v>Industrial</v>
          </cell>
          <cell r="X108" t="str">
            <v>QLD</v>
          </cell>
          <cell r="Y108" t="str">
            <v>AUS</v>
          </cell>
          <cell r="AQ108">
            <v>11.97</v>
          </cell>
          <cell r="AY108">
            <v>180</v>
          </cell>
          <cell r="BB108">
            <v>35.1</v>
          </cell>
        </row>
        <row r="109">
          <cell r="S109" t="str">
            <v>19690001 Dexus Listed</v>
          </cell>
          <cell r="W109" t="str">
            <v>Industrial</v>
          </cell>
          <cell r="X109" t="str">
            <v>QLD</v>
          </cell>
          <cell r="Y109" t="str">
            <v>AUS</v>
          </cell>
          <cell r="AQ109">
            <v>0.23900000000000002</v>
          </cell>
          <cell r="AY109" t="str">
            <v/>
          </cell>
          <cell r="BB109">
            <v>3</v>
          </cell>
        </row>
        <row r="110">
          <cell r="S110" t="str">
            <v>19690001 Dexus Listed</v>
          </cell>
          <cell r="W110" t="str">
            <v>Industrial</v>
          </cell>
          <cell r="X110" t="str">
            <v>QLD</v>
          </cell>
          <cell r="Y110" t="str">
            <v>AUS</v>
          </cell>
          <cell r="AQ110">
            <v>9.6050000000000004</v>
          </cell>
          <cell r="AY110" t="str">
            <v/>
          </cell>
          <cell r="BB110">
            <v>101.5</v>
          </cell>
        </row>
        <row r="111">
          <cell r="S111" t="str">
            <v>19690001 Dexus Listed</v>
          </cell>
          <cell r="W111" t="str">
            <v>Industrial</v>
          </cell>
          <cell r="X111" t="str">
            <v>QLD</v>
          </cell>
          <cell r="Y111" t="str">
            <v>AUS</v>
          </cell>
          <cell r="AQ111" t="str">
            <v/>
          </cell>
          <cell r="AY111" t="str">
            <v/>
          </cell>
          <cell r="BB111">
            <v>23</v>
          </cell>
        </row>
        <row r="112">
          <cell r="S112" t="str">
            <v>19690001 Dexus Listed</v>
          </cell>
          <cell r="W112" t="str">
            <v>Industrial</v>
          </cell>
          <cell r="X112" t="str">
            <v>QLD</v>
          </cell>
          <cell r="Y112" t="str">
            <v>AUS</v>
          </cell>
          <cell r="AQ112">
            <v>23.135999999999999</v>
          </cell>
          <cell r="AY112" t="str">
            <v/>
          </cell>
          <cell r="BB112">
            <v>25.100000120000001</v>
          </cell>
        </row>
        <row r="113">
          <cell r="S113" t="str">
            <v>19690001 Dexus Listed</v>
          </cell>
          <cell r="W113" t="str">
            <v>Industrial</v>
          </cell>
          <cell r="X113" t="str">
            <v>QLD</v>
          </cell>
          <cell r="Y113" t="str">
            <v>AUS</v>
          </cell>
          <cell r="AQ113">
            <v>55.239000000000004</v>
          </cell>
          <cell r="AY113" t="str">
            <v/>
          </cell>
          <cell r="BB113">
            <v>68.849999969999999</v>
          </cell>
        </row>
        <row r="114">
          <cell r="S114" t="str">
            <v>19690001 Dexus Listed</v>
          </cell>
          <cell r="W114" t="str">
            <v>Industrial</v>
          </cell>
          <cell r="X114" t="str">
            <v>SA</v>
          </cell>
          <cell r="Y114" t="str">
            <v>AUS</v>
          </cell>
          <cell r="AQ114">
            <v>73.171199999999999</v>
          </cell>
          <cell r="AY114" t="str">
            <v/>
          </cell>
          <cell r="BB114">
            <v>16.319999970000001</v>
          </cell>
        </row>
        <row r="115">
          <cell r="S115" t="str">
            <v>19690001 Dexus Listed</v>
          </cell>
          <cell r="W115" t="str">
            <v>Industrial</v>
          </cell>
          <cell r="X115" t="str">
            <v>VIC</v>
          </cell>
          <cell r="Y115" t="str">
            <v>AUS</v>
          </cell>
          <cell r="AQ115">
            <v>40.554000000000002</v>
          </cell>
          <cell r="AY115">
            <v>191</v>
          </cell>
          <cell r="BB115">
            <v>40.800000059999995</v>
          </cell>
        </row>
        <row r="116">
          <cell r="S116" t="str">
            <v>19690001 Dexus Listed</v>
          </cell>
          <cell r="W116" t="str">
            <v>Industrial</v>
          </cell>
          <cell r="X116" t="str">
            <v>VIC</v>
          </cell>
          <cell r="Y116" t="str">
            <v>AUS</v>
          </cell>
          <cell r="AQ116">
            <v>18.644000000000002</v>
          </cell>
          <cell r="AY116">
            <v>12</v>
          </cell>
          <cell r="BB116">
            <v>16.31999991</v>
          </cell>
        </row>
        <row r="117">
          <cell r="S117" t="str">
            <v>19690001 Dexus Listed</v>
          </cell>
          <cell r="W117" t="str">
            <v>Industrial</v>
          </cell>
          <cell r="X117" t="str">
            <v>VIC</v>
          </cell>
          <cell r="Y117" t="str">
            <v>AUS</v>
          </cell>
          <cell r="AQ117">
            <v>78.650800000000004</v>
          </cell>
          <cell r="AY117">
            <v>191</v>
          </cell>
          <cell r="BB117">
            <v>76.193999980000001</v>
          </cell>
        </row>
        <row r="118">
          <cell r="S118" t="str">
            <v>19690001 Dexus Listed</v>
          </cell>
          <cell r="W118" t="str">
            <v>Industrial</v>
          </cell>
          <cell r="X118" t="str">
            <v>VIC</v>
          </cell>
          <cell r="Y118" t="str">
            <v>AUS</v>
          </cell>
          <cell r="AQ118">
            <v>52.978000000000002</v>
          </cell>
          <cell r="AY118">
            <v>275</v>
          </cell>
          <cell r="BB118">
            <v>44.624999769999995</v>
          </cell>
        </row>
        <row r="119">
          <cell r="S119" t="str">
            <v>19690001 Dexus Listed</v>
          </cell>
          <cell r="W119" t="str">
            <v>Industrial</v>
          </cell>
          <cell r="X119" t="str">
            <v>VIC</v>
          </cell>
          <cell r="Y119" t="str">
            <v>AUS</v>
          </cell>
          <cell r="AQ119">
            <v>117.294</v>
          </cell>
          <cell r="AY119">
            <v>122</v>
          </cell>
          <cell r="BB119">
            <v>27.030000019999999</v>
          </cell>
        </row>
        <row r="120">
          <cell r="S120" t="str">
            <v>19690001 Dexus Listed</v>
          </cell>
          <cell r="W120" t="str">
            <v>Industrial</v>
          </cell>
          <cell r="X120" t="str">
            <v>VIC</v>
          </cell>
          <cell r="Y120" t="str">
            <v>AUS</v>
          </cell>
          <cell r="AQ120" t="str">
            <v/>
          </cell>
          <cell r="AY120" t="str">
            <v/>
          </cell>
          <cell r="BB120">
            <v>5.0775001910455604</v>
          </cell>
        </row>
        <row r="121">
          <cell r="S121" t="str">
            <v>19690001 Dexus Listed</v>
          </cell>
          <cell r="W121" t="str">
            <v>Industrial</v>
          </cell>
          <cell r="X121" t="str">
            <v>VIC</v>
          </cell>
          <cell r="Y121" t="str">
            <v>AUS</v>
          </cell>
          <cell r="AQ121">
            <v>13.0083</v>
          </cell>
          <cell r="AY121" t="str">
            <v/>
          </cell>
          <cell r="BB121">
            <v>6.2730000299999977</v>
          </cell>
        </row>
        <row r="122">
          <cell r="S122" t="str">
            <v>19690001 Dexus Listed</v>
          </cell>
          <cell r="W122" t="str">
            <v>Industrial</v>
          </cell>
          <cell r="X122" t="str">
            <v>VIC</v>
          </cell>
          <cell r="Y122" t="str">
            <v>AUS</v>
          </cell>
          <cell r="AQ122">
            <v>17.47</v>
          </cell>
          <cell r="AY122" t="str">
            <v/>
          </cell>
          <cell r="BB122">
            <v>8.4149996899999984</v>
          </cell>
        </row>
        <row r="123">
          <cell r="S123" t="str">
            <v>19690001 Dexus Listed</v>
          </cell>
          <cell r="W123" t="str">
            <v>Industrial</v>
          </cell>
          <cell r="X123" t="str">
            <v>VIC</v>
          </cell>
          <cell r="Y123" t="str">
            <v>AUS</v>
          </cell>
          <cell r="AQ123">
            <v>7.9551999999999996</v>
          </cell>
          <cell r="AY123" t="str">
            <v/>
          </cell>
          <cell r="BB123">
            <v>3.8760000399999996</v>
          </cell>
        </row>
        <row r="124">
          <cell r="S124" t="str">
            <v>19690001 Dexus Listed</v>
          </cell>
          <cell r="W124" t="str">
            <v>Industrial</v>
          </cell>
          <cell r="X124" t="str">
            <v>VIC</v>
          </cell>
          <cell r="Y124" t="str">
            <v>AUS</v>
          </cell>
          <cell r="AQ124">
            <v>45.493400000000001</v>
          </cell>
          <cell r="AY124" t="str">
            <v/>
          </cell>
          <cell r="BB124">
            <v>18.806249979999997</v>
          </cell>
        </row>
        <row r="125">
          <cell r="S125" t="str">
            <v>19690001 Dexus Listed</v>
          </cell>
          <cell r="W125" t="str">
            <v>Industrial</v>
          </cell>
          <cell r="X125" t="str">
            <v>VIC</v>
          </cell>
          <cell r="Y125" t="str">
            <v>AUS</v>
          </cell>
          <cell r="AQ125">
            <v>42.954000000000001</v>
          </cell>
          <cell r="AY125" t="str">
            <v/>
          </cell>
          <cell r="BB125">
            <v>48.45000001999999</v>
          </cell>
        </row>
        <row r="126">
          <cell r="S126" t="str">
            <v>19690001 Dexus Listed</v>
          </cell>
          <cell r="W126" t="str">
            <v>Industrial</v>
          </cell>
          <cell r="X126" t="str">
            <v>VIC</v>
          </cell>
          <cell r="Y126" t="str">
            <v>AUS</v>
          </cell>
          <cell r="AQ126">
            <v>15.662000000000001</v>
          </cell>
          <cell r="AY126" t="str">
            <v/>
          </cell>
          <cell r="BB126">
            <v>15.810000049999998</v>
          </cell>
        </row>
        <row r="127">
          <cell r="S127" t="str">
            <v>19690001 Dexus Listed</v>
          </cell>
          <cell r="W127" t="str">
            <v>Industrial</v>
          </cell>
          <cell r="X127" t="str">
            <v>VIC</v>
          </cell>
          <cell r="Y127" t="str">
            <v>AUS</v>
          </cell>
          <cell r="AQ127">
            <v>13.801</v>
          </cell>
          <cell r="AY127" t="str">
            <v/>
          </cell>
          <cell r="BB127">
            <v>6.566250150000001</v>
          </cell>
        </row>
        <row r="128">
          <cell r="S128" t="str">
            <v>19690001 Dexus Listed</v>
          </cell>
          <cell r="W128" t="str">
            <v>Industrial</v>
          </cell>
          <cell r="X128" t="str">
            <v>VIC</v>
          </cell>
          <cell r="Y128" t="str">
            <v>AUS</v>
          </cell>
          <cell r="AQ128">
            <v>11.886000000000001</v>
          </cell>
          <cell r="AY128" t="str">
            <v/>
          </cell>
          <cell r="BB128">
            <v>5.8649999500000005</v>
          </cell>
        </row>
        <row r="129">
          <cell r="S129" t="str">
            <v>19690001 Dexus Listed</v>
          </cell>
          <cell r="W129" t="str">
            <v>Industrial</v>
          </cell>
          <cell r="X129" t="str">
            <v>VIC</v>
          </cell>
          <cell r="Y129" t="str">
            <v>AUS</v>
          </cell>
          <cell r="AQ129">
            <v>21.893000000000001</v>
          </cell>
          <cell r="AY129">
            <v>190</v>
          </cell>
          <cell r="BB129">
            <v>23.714999990000003</v>
          </cell>
        </row>
        <row r="130">
          <cell r="S130" t="str">
            <v>19690001 Dexus Listed</v>
          </cell>
          <cell r="W130" t="str">
            <v>Industrial</v>
          </cell>
          <cell r="X130" t="str">
            <v>VIC</v>
          </cell>
          <cell r="Y130" t="str">
            <v>AUS</v>
          </cell>
          <cell r="AQ130">
            <v>11.233000000000001</v>
          </cell>
          <cell r="AY130">
            <v>62</v>
          </cell>
          <cell r="BB130">
            <v>12.08700011</v>
          </cell>
        </row>
        <row r="131">
          <cell r="S131" t="str">
            <v>19690001 Dexus Listed</v>
          </cell>
          <cell r="W131" t="str">
            <v>Industrial</v>
          </cell>
          <cell r="X131" t="str">
            <v>VIC</v>
          </cell>
          <cell r="Y131" t="str">
            <v>AUS</v>
          </cell>
          <cell r="AQ131">
            <v>15.904</v>
          </cell>
          <cell r="AY131" t="str">
            <v/>
          </cell>
          <cell r="BB131">
            <v>19.125</v>
          </cell>
        </row>
        <row r="132">
          <cell r="S132" t="str">
            <v>19690001 Dexus Listed</v>
          </cell>
          <cell r="W132" t="str">
            <v>Industrial</v>
          </cell>
          <cell r="X132" t="str">
            <v>VIC</v>
          </cell>
          <cell r="Y132" t="str">
            <v>AUS</v>
          </cell>
          <cell r="AQ132">
            <v>20.2867</v>
          </cell>
          <cell r="AY132">
            <v>72</v>
          </cell>
          <cell r="BB132">
            <v>9.7537498100000004</v>
          </cell>
        </row>
        <row r="133">
          <cell r="S133" t="str">
            <v>19690001 Dexus Listed</v>
          </cell>
          <cell r="W133" t="str">
            <v>Industrial</v>
          </cell>
          <cell r="X133" t="str">
            <v>VIC</v>
          </cell>
          <cell r="Y133" t="str">
            <v>AUS</v>
          </cell>
          <cell r="AQ133">
            <v>20.864000000000001</v>
          </cell>
          <cell r="AY133">
            <v>88</v>
          </cell>
          <cell r="BB133">
            <v>21.675000189999995</v>
          </cell>
        </row>
        <row r="134">
          <cell r="S134" t="str">
            <v>19690001 Dexus Listed</v>
          </cell>
          <cell r="W134" t="str">
            <v>Industrial</v>
          </cell>
          <cell r="X134" t="str">
            <v>VIC</v>
          </cell>
          <cell r="Y134" t="str">
            <v>AUS</v>
          </cell>
          <cell r="AQ134">
            <v>25.685000000000002</v>
          </cell>
          <cell r="AY134">
            <v>110</v>
          </cell>
          <cell r="BB134">
            <v>28.942500119999995</v>
          </cell>
        </row>
        <row r="135">
          <cell r="S135" t="str">
            <v>19690001 Dexus Listed</v>
          </cell>
          <cell r="W135" t="str">
            <v>Industrial</v>
          </cell>
          <cell r="X135" t="str">
            <v>VIC</v>
          </cell>
          <cell r="Y135" t="str">
            <v>AUS</v>
          </cell>
          <cell r="AQ135">
            <v>21.888000000000002</v>
          </cell>
          <cell r="AY135">
            <v>166</v>
          </cell>
          <cell r="BB135">
            <v>26.519999990000002</v>
          </cell>
        </row>
        <row r="136">
          <cell r="S136" t="str">
            <v>19690001 Dexus Listed</v>
          </cell>
          <cell r="W136" t="str">
            <v>Industrial</v>
          </cell>
          <cell r="X136" t="str">
            <v>VIC</v>
          </cell>
          <cell r="Y136" t="str">
            <v>AUS</v>
          </cell>
          <cell r="AQ136">
            <v>7.298</v>
          </cell>
          <cell r="AY136">
            <v>40</v>
          </cell>
          <cell r="BB136">
            <v>27.794999999999998</v>
          </cell>
        </row>
        <row r="137">
          <cell r="S137" t="str">
            <v>19690001 Dexus Listed</v>
          </cell>
          <cell r="W137" t="str">
            <v>Industrial</v>
          </cell>
          <cell r="X137" t="str">
            <v>VIC</v>
          </cell>
          <cell r="Y137" t="str">
            <v>AUS</v>
          </cell>
          <cell r="AQ137">
            <v>18.855</v>
          </cell>
          <cell r="AY137">
            <v>250</v>
          </cell>
          <cell r="BB137">
            <v>19.532999999999998</v>
          </cell>
        </row>
        <row r="138">
          <cell r="S138" t="str">
            <v>19690001 Dexus Listed</v>
          </cell>
          <cell r="W138" t="str">
            <v>Industrial</v>
          </cell>
          <cell r="X138" t="str">
            <v>VIC</v>
          </cell>
          <cell r="Y138" t="str">
            <v>AUS</v>
          </cell>
          <cell r="AQ138">
            <v>8.3780000000000001</v>
          </cell>
          <cell r="AY138">
            <v>45</v>
          </cell>
          <cell r="BB138">
            <v>9.3457499999999971</v>
          </cell>
        </row>
        <row r="139">
          <cell r="S139" t="str">
            <v>19690001 Dexus Listed</v>
          </cell>
          <cell r="W139" t="str">
            <v>Industrial</v>
          </cell>
          <cell r="X139" t="str">
            <v>VIC</v>
          </cell>
          <cell r="Y139" t="str">
            <v>AUS</v>
          </cell>
          <cell r="AQ139">
            <v>26.61</v>
          </cell>
          <cell r="AY139">
            <v>50</v>
          </cell>
          <cell r="BB139">
            <v>27.284999999999993</v>
          </cell>
        </row>
        <row r="140">
          <cell r="S140" t="str">
            <v>19690001 Dexus Listed</v>
          </cell>
          <cell r="W140" t="str">
            <v>Industrial</v>
          </cell>
          <cell r="X140" t="str">
            <v>VIC</v>
          </cell>
          <cell r="Y140" t="str">
            <v>AUS</v>
          </cell>
          <cell r="AQ140">
            <v>9.18</v>
          </cell>
          <cell r="AY140" t="str">
            <v/>
          </cell>
          <cell r="BB140">
            <v>9.9450000000000003</v>
          </cell>
        </row>
        <row r="141">
          <cell r="S141" t="str">
            <v>19690001 Dexus Listed</v>
          </cell>
          <cell r="W141" t="str">
            <v>Industrial</v>
          </cell>
          <cell r="X141" t="str">
            <v>VIC</v>
          </cell>
          <cell r="Y141" t="str">
            <v>AUS</v>
          </cell>
          <cell r="AQ141">
            <v>33.366999999999997</v>
          </cell>
          <cell r="AY141" t="str">
            <v/>
          </cell>
          <cell r="BB141">
            <v>34.169999989999994</v>
          </cell>
        </row>
        <row r="142">
          <cell r="S142" t="str">
            <v>19690001 Dexus Listed</v>
          </cell>
          <cell r="W142" t="str">
            <v>Industrial</v>
          </cell>
          <cell r="X142" t="str">
            <v>VIC</v>
          </cell>
          <cell r="Y142" t="str">
            <v>AUS</v>
          </cell>
          <cell r="AQ142">
            <v>84.637100000000004</v>
          </cell>
          <cell r="AY142">
            <v>1240</v>
          </cell>
          <cell r="BB142">
            <v>277.30000000000007</v>
          </cell>
        </row>
        <row r="143">
          <cell r="S143" t="str">
            <v>19690001 Dexus Listed</v>
          </cell>
          <cell r="W143" t="str">
            <v>Industrial</v>
          </cell>
          <cell r="X143" t="str">
            <v>VIC</v>
          </cell>
          <cell r="Y143" t="str">
            <v>AUS</v>
          </cell>
          <cell r="AQ143" t="str">
            <v/>
          </cell>
          <cell r="AY143" t="str">
            <v/>
          </cell>
          <cell r="BB143">
            <v>36.720000399999996</v>
          </cell>
        </row>
        <row r="144">
          <cell r="S144" t="str">
            <v>19690001 Dexus Listed</v>
          </cell>
          <cell r="W144" t="str">
            <v>Industrial</v>
          </cell>
          <cell r="X144" t="str">
            <v>VIC</v>
          </cell>
          <cell r="Y144" t="str">
            <v>AUS</v>
          </cell>
          <cell r="AQ144">
            <v>35.407000000000004</v>
          </cell>
          <cell r="AY144" t="str">
            <v/>
          </cell>
          <cell r="BB144">
            <v>21.420000020000003</v>
          </cell>
        </row>
        <row r="145">
          <cell r="S145" t="str">
            <v>19690001 Dexus Listed</v>
          </cell>
          <cell r="W145" t="str">
            <v>Industrial</v>
          </cell>
          <cell r="X145" t="str">
            <v>VIC</v>
          </cell>
          <cell r="Y145" t="str">
            <v>AUS</v>
          </cell>
          <cell r="AQ145">
            <v>43.429000000000002</v>
          </cell>
          <cell r="AY145" t="str">
            <v/>
          </cell>
          <cell r="BB145">
            <v>30.855000039999993</v>
          </cell>
        </row>
        <row r="146">
          <cell r="S146" t="str">
            <v>19690001 Dexus Listed</v>
          </cell>
          <cell r="W146" t="str">
            <v>Industrial</v>
          </cell>
          <cell r="X146" t="str">
            <v>VIC</v>
          </cell>
          <cell r="Y146" t="str">
            <v>AUS</v>
          </cell>
          <cell r="AQ146">
            <v>37.149000000000001</v>
          </cell>
          <cell r="AY146">
            <v>235</v>
          </cell>
          <cell r="BB146">
            <v>19.890000009999998</v>
          </cell>
        </row>
        <row r="147">
          <cell r="S147" t="str">
            <v>19690001 Dexus Listed</v>
          </cell>
          <cell r="W147" t="str">
            <v>Industrial</v>
          </cell>
          <cell r="X147" t="str">
            <v>VIC</v>
          </cell>
          <cell r="Y147" t="str">
            <v>AUS</v>
          </cell>
          <cell r="AQ147" t="str">
            <v/>
          </cell>
          <cell r="AY147">
            <v>58</v>
          </cell>
          <cell r="BB147">
            <v>8.478749989999999</v>
          </cell>
        </row>
        <row r="148">
          <cell r="S148" t="str">
            <v>19690001 Dexus Listed</v>
          </cell>
          <cell r="W148" t="str">
            <v>Industrial</v>
          </cell>
          <cell r="X148" t="str">
            <v>VIC</v>
          </cell>
          <cell r="Y148" t="str">
            <v>AUS</v>
          </cell>
          <cell r="AQ148" t="str">
            <v/>
          </cell>
          <cell r="AY148">
            <v>256</v>
          </cell>
          <cell r="BB148">
            <v>16.47300001</v>
          </cell>
        </row>
        <row r="149">
          <cell r="S149" t="str">
            <v>19690001 Dexus Listed</v>
          </cell>
          <cell r="W149" t="str">
            <v>Industrial</v>
          </cell>
          <cell r="X149" t="str">
            <v>VIC</v>
          </cell>
          <cell r="Y149" t="str">
            <v>AUS</v>
          </cell>
          <cell r="AQ149" t="str">
            <v/>
          </cell>
          <cell r="AY149">
            <v>124</v>
          </cell>
          <cell r="BB149">
            <v>7.6499999999999995</v>
          </cell>
        </row>
        <row r="150">
          <cell r="S150" t="str">
            <v>19690001 Dexus Listed</v>
          </cell>
          <cell r="W150" t="str">
            <v>Industrial</v>
          </cell>
          <cell r="X150" t="str">
            <v>VIC</v>
          </cell>
          <cell r="Y150" t="str">
            <v>AUS</v>
          </cell>
          <cell r="AQ150" t="str">
            <v/>
          </cell>
          <cell r="AY150">
            <v>377</v>
          </cell>
          <cell r="BB150">
            <v>7.2675000000000001</v>
          </cell>
        </row>
        <row r="151">
          <cell r="S151" t="str">
            <v>19690001 Dexus Listed</v>
          </cell>
          <cell r="W151" t="str">
            <v>Industrial</v>
          </cell>
          <cell r="X151" t="str">
            <v>VIC</v>
          </cell>
          <cell r="Y151" t="str">
            <v>AUS</v>
          </cell>
          <cell r="AQ151" t="str">
            <v/>
          </cell>
          <cell r="AY151">
            <v>160</v>
          </cell>
          <cell r="BB151">
            <v>12.75</v>
          </cell>
        </row>
        <row r="152">
          <cell r="S152" t="str">
            <v>19690001 Dexus Listed</v>
          </cell>
          <cell r="W152" t="str">
            <v>Industrial</v>
          </cell>
          <cell r="X152" t="str">
            <v>VIC</v>
          </cell>
          <cell r="Y152" t="str">
            <v>AUS</v>
          </cell>
          <cell r="AQ152">
            <v>51.594999999999999</v>
          </cell>
          <cell r="AY152">
            <v>188</v>
          </cell>
          <cell r="BB152">
            <v>48.654000019999991</v>
          </cell>
        </row>
        <row r="153">
          <cell r="S153" t="str">
            <v>19690001 Dexus Listed</v>
          </cell>
          <cell r="W153" t="str">
            <v>Industrial</v>
          </cell>
          <cell r="X153" t="str">
            <v>QLD</v>
          </cell>
          <cell r="Y153" t="str">
            <v>AUS</v>
          </cell>
          <cell r="AQ153">
            <v>52.926000000000002</v>
          </cell>
          <cell r="AY153" t="str">
            <v/>
          </cell>
          <cell r="BB153">
            <v>47.812499989999992</v>
          </cell>
        </row>
        <row r="154">
          <cell r="S154" t="str">
            <v>19690001 Dexus Listed</v>
          </cell>
          <cell r="W154" t="str">
            <v>Industrial</v>
          </cell>
          <cell r="X154" t="str">
            <v>VIC</v>
          </cell>
          <cell r="Y154" t="str">
            <v>AUS</v>
          </cell>
          <cell r="AQ154" t="str">
            <v/>
          </cell>
          <cell r="AY154" t="str">
            <v/>
          </cell>
          <cell r="BB154">
            <v>10.862999989999999</v>
          </cell>
        </row>
        <row r="155">
          <cell r="S155" t="str">
            <v>19690001 Dexus Listed</v>
          </cell>
          <cell r="W155" t="str">
            <v>Industrial</v>
          </cell>
          <cell r="X155" t="str">
            <v>QLD</v>
          </cell>
          <cell r="Y155" t="str">
            <v>AUS</v>
          </cell>
          <cell r="AQ155">
            <v>7.7933000000000003</v>
          </cell>
          <cell r="AY155" t="str">
            <v/>
          </cell>
          <cell r="BB155">
            <v>31.499999999999996</v>
          </cell>
        </row>
        <row r="156">
          <cell r="S156" t="str">
            <v>19690001 Dexus Listed</v>
          </cell>
          <cell r="W156" t="str">
            <v>Industrial</v>
          </cell>
          <cell r="X156" t="str">
            <v>QLD</v>
          </cell>
          <cell r="Y156" t="str">
            <v>AUS</v>
          </cell>
          <cell r="AQ156">
            <v>4.8209999999999997</v>
          </cell>
          <cell r="AY156" t="str">
            <v/>
          </cell>
          <cell r="BB156">
            <v>19.75</v>
          </cell>
        </row>
        <row r="157">
          <cell r="S157" t="str">
            <v>19690001 Dexus Listed</v>
          </cell>
          <cell r="W157" t="str">
            <v>Industrial</v>
          </cell>
          <cell r="X157" t="str">
            <v>QLD</v>
          </cell>
          <cell r="Y157" t="str">
            <v>AUS</v>
          </cell>
          <cell r="AQ157">
            <v>3.9383000000000004</v>
          </cell>
          <cell r="AY157" t="str">
            <v/>
          </cell>
          <cell r="BB157">
            <v>10.999999999999998</v>
          </cell>
        </row>
        <row r="158">
          <cell r="S158" t="str">
            <v>19690001 Dexus Listed</v>
          </cell>
          <cell r="W158" t="str">
            <v>Industrial</v>
          </cell>
          <cell r="X158" t="str">
            <v>QLD</v>
          </cell>
          <cell r="Y158" t="str">
            <v>AUS</v>
          </cell>
          <cell r="AQ158" t="str">
            <v/>
          </cell>
          <cell r="AY158">
            <v>74</v>
          </cell>
          <cell r="BB158">
            <v>50.814768000000001</v>
          </cell>
        </row>
        <row r="159">
          <cell r="S159" t="str">
            <v>19690001 Dexus Listed</v>
          </cell>
          <cell r="W159" t="str">
            <v>Industrial</v>
          </cell>
          <cell r="X159" t="str">
            <v>QLD</v>
          </cell>
          <cell r="Y159" t="str">
            <v>AUS</v>
          </cell>
          <cell r="AQ159">
            <v>19.360099999999999</v>
          </cell>
          <cell r="AY159">
            <v>80</v>
          </cell>
          <cell r="BB159">
            <v>21.675000000000001</v>
          </cell>
        </row>
        <row r="160">
          <cell r="S160" t="str">
            <v>19690001 Dexus Listed</v>
          </cell>
          <cell r="W160" t="str">
            <v>Industrial</v>
          </cell>
          <cell r="X160" t="str">
            <v>NSW</v>
          </cell>
          <cell r="Y160" t="str">
            <v>AUS</v>
          </cell>
          <cell r="AQ160" t="str">
            <v/>
          </cell>
          <cell r="AY160">
            <v>170</v>
          </cell>
          <cell r="BB160">
            <v>22.155090969999996</v>
          </cell>
        </row>
        <row r="161">
          <cell r="S161" t="str">
            <v>19690001 Dexus Listed</v>
          </cell>
          <cell r="W161" t="str">
            <v>Industrial</v>
          </cell>
          <cell r="X161" t="str">
            <v>WA</v>
          </cell>
          <cell r="Y161" t="str">
            <v>AUS</v>
          </cell>
          <cell r="AQ161">
            <v>341.88</v>
          </cell>
          <cell r="AY161" t="str">
            <v/>
          </cell>
          <cell r="BB161">
            <v>783.33913426999993</v>
          </cell>
        </row>
        <row r="162">
          <cell r="S162" t="str">
            <v>19690001 Dexus Listed</v>
          </cell>
          <cell r="W162" t="str">
            <v>Healthcare</v>
          </cell>
          <cell r="X162" t="str">
            <v>SA</v>
          </cell>
          <cell r="Y162" t="str">
            <v>AUS</v>
          </cell>
          <cell r="AQ162" t="str">
            <v/>
          </cell>
          <cell r="AY162">
            <v>8</v>
          </cell>
          <cell r="BB162">
            <v>88.500000050000011</v>
          </cell>
        </row>
        <row r="163">
          <cell r="S163" t="str">
            <v>19690001 Dexus Listed - Below the line</v>
          </cell>
          <cell r="W163" t="str">
            <v>Healthcare</v>
          </cell>
          <cell r="X163" t="str">
            <v>VIC</v>
          </cell>
          <cell r="Y163" t="str">
            <v>AUS</v>
          </cell>
          <cell r="AQ163">
            <v>13.002000000000001</v>
          </cell>
          <cell r="AY163" t="str">
            <v/>
          </cell>
          <cell r="BB163" t="str">
            <v/>
          </cell>
        </row>
        <row r="164">
          <cell r="S164" t="str">
            <v>19690001 Dexus Listed - Below the line</v>
          </cell>
          <cell r="W164" t="str">
            <v>Healthcare</v>
          </cell>
          <cell r="X164" t="str">
            <v>SA</v>
          </cell>
          <cell r="Y164" t="str">
            <v>AUS</v>
          </cell>
          <cell r="AQ164">
            <v>36.127000000000002</v>
          </cell>
          <cell r="AY164" t="str">
            <v/>
          </cell>
          <cell r="BB164" t="str">
            <v/>
          </cell>
        </row>
        <row r="165">
          <cell r="S165" t="str">
            <v>19690001 Dexus Listed - Below the line</v>
          </cell>
          <cell r="W165" t="str">
            <v>Healthcare</v>
          </cell>
          <cell r="X165" t="str">
            <v>NSW</v>
          </cell>
          <cell r="Y165" t="str">
            <v>AUS</v>
          </cell>
          <cell r="AQ165" t="str">
            <v/>
          </cell>
          <cell r="AY165" t="str">
            <v/>
          </cell>
          <cell r="BB165" t="str">
            <v/>
          </cell>
        </row>
        <row r="166">
          <cell r="S166" t="str">
            <v>19690001 Dexus Listed - Below the line</v>
          </cell>
          <cell r="W166" t="str">
            <v>Healthcare</v>
          </cell>
          <cell r="X166" t="str">
            <v>WA</v>
          </cell>
          <cell r="Y166" t="str">
            <v>AUS</v>
          </cell>
          <cell r="AQ166" t="str">
            <v/>
          </cell>
          <cell r="AY166" t="str">
            <v/>
          </cell>
          <cell r="BB166" t="str">
            <v/>
          </cell>
        </row>
        <row r="167">
          <cell r="S167" t="str">
            <v>19690001 Dexus Listed - Below the line</v>
          </cell>
          <cell r="W167" t="str">
            <v>Healthcare</v>
          </cell>
          <cell r="X167" t="str">
            <v>QLD</v>
          </cell>
          <cell r="Y167" t="str">
            <v>AUS</v>
          </cell>
          <cell r="AQ167" t="str">
            <v/>
          </cell>
          <cell r="AY167" t="str">
            <v/>
          </cell>
          <cell r="BB167" t="str">
            <v/>
          </cell>
        </row>
        <row r="168">
          <cell r="S168" t="str">
            <v>19690001 Dexus Listed - Below the line</v>
          </cell>
          <cell r="W168" t="str">
            <v>Healthcare</v>
          </cell>
          <cell r="X168" t="str">
            <v>QLD</v>
          </cell>
          <cell r="Y168" t="str">
            <v>AUS</v>
          </cell>
          <cell r="AQ168" t="str">
            <v/>
          </cell>
          <cell r="AY168" t="str">
            <v/>
          </cell>
          <cell r="BB168" t="str">
            <v/>
          </cell>
        </row>
        <row r="169">
          <cell r="S169" t="str">
            <v>19690001 Dexus Listed - Below the line</v>
          </cell>
          <cell r="W169" t="str">
            <v>Healthcare</v>
          </cell>
          <cell r="X169" t="str">
            <v>QLD</v>
          </cell>
          <cell r="Y169" t="str">
            <v>AUS</v>
          </cell>
          <cell r="AQ169">
            <v>2.9510000000000001</v>
          </cell>
          <cell r="AY169" t="str">
            <v/>
          </cell>
          <cell r="BB169" t="str">
            <v/>
          </cell>
        </row>
        <row r="170">
          <cell r="S170" t="str">
            <v>19550001 Dexus Wholesale Property Trust Stapled</v>
          </cell>
          <cell r="W170" t="str">
            <v>Office</v>
          </cell>
          <cell r="X170" t="str">
            <v>NSW</v>
          </cell>
          <cell r="Y170" t="str">
            <v>AUS</v>
          </cell>
          <cell r="AQ170">
            <v>47.920120000000011</v>
          </cell>
          <cell r="AY170">
            <v>172</v>
          </cell>
          <cell r="BB170">
            <v>1479.0000000000002</v>
          </cell>
        </row>
        <row r="171">
          <cell r="S171" t="str">
            <v>19550001 Dexus Wholesale Property Trust Stapled</v>
          </cell>
          <cell r="W171" t="str">
            <v>Office</v>
          </cell>
          <cell r="X171" t="str">
            <v>QLD</v>
          </cell>
          <cell r="Y171" t="str">
            <v>AUS</v>
          </cell>
          <cell r="AQ171">
            <v>21.196000000000002</v>
          </cell>
          <cell r="AY171">
            <v>116</v>
          </cell>
          <cell r="BB171">
            <v>201.00000000000003</v>
          </cell>
        </row>
        <row r="172">
          <cell r="S172" t="str">
            <v>19550001 Dexus Wholesale Property Trust Stapled</v>
          </cell>
          <cell r="W172" t="str">
            <v>Office</v>
          </cell>
          <cell r="X172" t="str">
            <v>VIC</v>
          </cell>
          <cell r="Y172" t="str">
            <v>AUS</v>
          </cell>
          <cell r="AQ172">
            <v>41.522599999999983</v>
          </cell>
          <cell r="AY172">
            <v>136</v>
          </cell>
          <cell r="BB172">
            <v>530</v>
          </cell>
        </row>
        <row r="173">
          <cell r="S173" t="str">
            <v>19550001 Dexus Wholesale Property Trust Stapled</v>
          </cell>
          <cell r="W173" t="str">
            <v>Industrial</v>
          </cell>
          <cell r="X173" t="str">
            <v>NSW</v>
          </cell>
          <cell r="Y173" t="str">
            <v>AUS</v>
          </cell>
          <cell r="AQ173">
            <v>31.935950000000002</v>
          </cell>
          <cell r="AY173">
            <v>598</v>
          </cell>
          <cell r="BB173">
            <v>210.00000500000002</v>
          </cell>
        </row>
        <row r="174">
          <cell r="S174" t="str">
            <v>19550001 Dexus Wholesale Property Trust Stapled</v>
          </cell>
          <cell r="W174" t="str">
            <v>Industrial</v>
          </cell>
          <cell r="X174" t="str">
            <v>NSW</v>
          </cell>
          <cell r="Y174" t="str">
            <v>AUS</v>
          </cell>
          <cell r="AQ174">
            <v>26.248000000000001</v>
          </cell>
          <cell r="AY174">
            <v>187</v>
          </cell>
          <cell r="BB174">
            <v>74.399999999999991</v>
          </cell>
        </row>
        <row r="175">
          <cell r="S175" t="str">
            <v>19550001 Dexus Wholesale Property Trust Stapled</v>
          </cell>
          <cell r="W175" t="str">
            <v>Industrial</v>
          </cell>
          <cell r="X175" t="str">
            <v>NSW</v>
          </cell>
          <cell r="Y175" t="str">
            <v>AUS</v>
          </cell>
          <cell r="AQ175">
            <v>5.7679999999999998</v>
          </cell>
          <cell r="AY175">
            <v>41</v>
          </cell>
          <cell r="BB175">
            <v>32</v>
          </cell>
        </row>
        <row r="176">
          <cell r="S176" t="str">
            <v>19550001 Dexus Wholesale Property Trust Stapled</v>
          </cell>
          <cell r="W176" t="str">
            <v>Industrial</v>
          </cell>
          <cell r="X176" t="str">
            <v>NSW</v>
          </cell>
          <cell r="Y176" t="str">
            <v>AUS</v>
          </cell>
          <cell r="AQ176">
            <v>5.6391000000000009</v>
          </cell>
          <cell r="AY176">
            <v>60</v>
          </cell>
          <cell r="BB176">
            <v>17.2</v>
          </cell>
        </row>
        <row r="177">
          <cell r="S177" t="str">
            <v>19550001 Dexus Wholesale Property Trust Stapled</v>
          </cell>
          <cell r="W177" t="str">
            <v>Industrial</v>
          </cell>
          <cell r="X177" t="str">
            <v>NSW</v>
          </cell>
          <cell r="Y177" t="str">
            <v>AUS</v>
          </cell>
          <cell r="AQ177">
            <v>9.1342999999999996</v>
          </cell>
          <cell r="AY177">
            <v>84</v>
          </cell>
          <cell r="BB177">
            <v>22.700000000000003</v>
          </cell>
        </row>
        <row r="178">
          <cell r="S178" t="str">
            <v>19550001 Dexus Wholesale Property Trust Stapled</v>
          </cell>
          <cell r="W178" t="str">
            <v>Industrial</v>
          </cell>
          <cell r="X178" t="str">
            <v>NSW</v>
          </cell>
          <cell r="Y178" t="str">
            <v>AUS</v>
          </cell>
          <cell r="AQ178">
            <v>44.963000000000001</v>
          </cell>
          <cell r="AY178">
            <v>354</v>
          </cell>
          <cell r="BB178">
            <v>103</v>
          </cell>
        </row>
        <row r="179">
          <cell r="S179" t="str">
            <v>19550001 Dexus Wholesale Property Trust Stapled</v>
          </cell>
          <cell r="W179" t="str">
            <v>Industrial</v>
          </cell>
          <cell r="X179" t="str">
            <v>NSW</v>
          </cell>
          <cell r="Y179" t="str">
            <v>AUS</v>
          </cell>
          <cell r="AQ179">
            <v>20.090310000000002</v>
          </cell>
          <cell r="AY179">
            <v>166</v>
          </cell>
          <cell r="BB179">
            <v>54.250000000000014</v>
          </cell>
        </row>
        <row r="180">
          <cell r="S180" t="str">
            <v>19550001 Dexus Wholesale Property Trust Stapled</v>
          </cell>
          <cell r="W180" t="str">
            <v>Industrial</v>
          </cell>
          <cell r="X180" t="str">
            <v>NSW</v>
          </cell>
          <cell r="Y180" t="str">
            <v>AUS</v>
          </cell>
          <cell r="AQ180">
            <v>25.807300000000001</v>
          </cell>
          <cell r="AY180">
            <v>101</v>
          </cell>
          <cell r="BB180">
            <v>63.250000000000007</v>
          </cell>
        </row>
        <row r="181">
          <cell r="S181" t="str">
            <v>19550001 Dexus Wholesale Property Trust Stapled</v>
          </cell>
          <cell r="W181" t="str">
            <v>Industrial</v>
          </cell>
          <cell r="X181" t="str">
            <v>NSW</v>
          </cell>
          <cell r="Y181" t="str">
            <v>AUS</v>
          </cell>
          <cell r="AQ181">
            <v>27.705000000000002</v>
          </cell>
          <cell r="AY181" t="str">
            <v/>
          </cell>
          <cell r="BB181">
            <v>31.799999999999997</v>
          </cell>
        </row>
        <row r="182">
          <cell r="S182" t="str">
            <v>19550001 Dexus Wholesale Property Trust Stapled</v>
          </cell>
          <cell r="W182" t="str">
            <v>Industrial</v>
          </cell>
          <cell r="X182" t="str">
            <v>NSW</v>
          </cell>
          <cell r="Y182" t="str">
            <v>AUS</v>
          </cell>
          <cell r="AQ182">
            <v>12.411299999999999</v>
          </cell>
          <cell r="AY182">
            <v>90</v>
          </cell>
          <cell r="BB182">
            <v>33.5</v>
          </cell>
        </row>
        <row r="183">
          <cell r="S183" t="str">
            <v>19550001 Dexus Wholesale Property Trust Stapled</v>
          </cell>
          <cell r="W183" t="str">
            <v>Industrial</v>
          </cell>
          <cell r="X183" t="str">
            <v>NSW</v>
          </cell>
          <cell r="Y183" t="str">
            <v>AUS</v>
          </cell>
          <cell r="AQ183">
            <v>171.10929999999999</v>
          </cell>
          <cell r="AY183">
            <v>2000</v>
          </cell>
          <cell r="BB183">
            <v>257.49999999999989</v>
          </cell>
        </row>
        <row r="184">
          <cell r="S184" t="str">
            <v>19550001 Dexus Wholesale Property Trust Stapled</v>
          </cell>
          <cell r="W184" t="str">
            <v>Industrial</v>
          </cell>
          <cell r="X184" t="str">
            <v>NSW</v>
          </cell>
          <cell r="Y184" t="str">
            <v>AUS</v>
          </cell>
          <cell r="AQ184">
            <v>36.425000000000004</v>
          </cell>
          <cell r="AY184">
            <v>410</v>
          </cell>
          <cell r="BB184">
            <v>142.60000000000002</v>
          </cell>
        </row>
        <row r="185">
          <cell r="S185" t="str">
            <v>19550001 Dexus Wholesale Property Trust Stapled</v>
          </cell>
          <cell r="W185" t="str">
            <v>Industrial</v>
          </cell>
          <cell r="X185" t="str">
            <v>QLD</v>
          </cell>
          <cell r="Y185" t="str">
            <v>AUS</v>
          </cell>
          <cell r="AQ185">
            <v>18.116</v>
          </cell>
          <cell r="AY185" t="str">
            <v/>
          </cell>
          <cell r="BB185">
            <v>48.849999999999994</v>
          </cell>
        </row>
        <row r="186">
          <cell r="S186" t="str">
            <v>19550001 Dexus Wholesale Property Trust Stapled</v>
          </cell>
          <cell r="W186" t="str">
            <v>Industrial</v>
          </cell>
          <cell r="X186" t="str">
            <v>QLD</v>
          </cell>
          <cell r="Y186" t="str">
            <v>AUS</v>
          </cell>
          <cell r="AQ186">
            <v>25.34</v>
          </cell>
          <cell r="AY186">
            <v>283</v>
          </cell>
          <cell r="BB186">
            <v>64</v>
          </cell>
        </row>
        <row r="187">
          <cell r="S187" t="str">
            <v>19550001 Dexus Wholesale Property Trust Stapled</v>
          </cell>
          <cell r="W187" t="str">
            <v>Industrial</v>
          </cell>
          <cell r="X187" t="str">
            <v>QLD</v>
          </cell>
          <cell r="Y187" t="str">
            <v>AUS</v>
          </cell>
          <cell r="AQ187">
            <v>15.375</v>
          </cell>
          <cell r="AY187">
            <v>170</v>
          </cell>
          <cell r="BB187">
            <v>47.8</v>
          </cell>
        </row>
        <row r="188">
          <cell r="S188" t="str">
            <v>19550001 Dexus Wholesale Property Trust Stapled</v>
          </cell>
          <cell r="W188" t="str">
            <v>Industrial</v>
          </cell>
          <cell r="X188" t="str">
            <v>QLD</v>
          </cell>
          <cell r="Y188" t="str">
            <v>AUS</v>
          </cell>
          <cell r="AQ188">
            <v>12.483000000000001</v>
          </cell>
          <cell r="AY188">
            <v>82</v>
          </cell>
          <cell r="BB188">
            <v>33.5</v>
          </cell>
        </row>
        <row r="189">
          <cell r="S189" t="str">
            <v>19550001 Dexus Wholesale Property Trust Stapled</v>
          </cell>
          <cell r="W189" t="str">
            <v>Industrial</v>
          </cell>
          <cell r="X189" t="str">
            <v>QLD</v>
          </cell>
          <cell r="Y189" t="str">
            <v>AUS</v>
          </cell>
          <cell r="AQ189">
            <v>4.4420000000000002</v>
          </cell>
          <cell r="AY189">
            <v>58</v>
          </cell>
          <cell r="BB189">
            <v>11.999999999999998</v>
          </cell>
        </row>
        <row r="190">
          <cell r="S190" t="str">
            <v>19550001 Dexus Wholesale Property Trust Stapled</v>
          </cell>
          <cell r="W190" t="str">
            <v>Industrial</v>
          </cell>
          <cell r="X190" t="str">
            <v>QLD</v>
          </cell>
          <cell r="Y190" t="str">
            <v>AUS</v>
          </cell>
          <cell r="AQ190">
            <v>75.293999999999997</v>
          </cell>
          <cell r="AY190">
            <v>509</v>
          </cell>
          <cell r="BB190">
            <v>178.99999999999997</v>
          </cell>
        </row>
        <row r="191">
          <cell r="S191" t="str">
            <v>19550001 Dexus Wholesale Property Trust Stapled</v>
          </cell>
          <cell r="W191" t="str">
            <v>Industrial</v>
          </cell>
          <cell r="X191" t="str">
            <v>VIC</v>
          </cell>
          <cell r="Y191" t="str">
            <v>AUS</v>
          </cell>
          <cell r="AQ191">
            <v>10.1523</v>
          </cell>
          <cell r="AY191">
            <v>172</v>
          </cell>
          <cell r="BB191">
            <v>41.500000000000007</v>
          </cell>
        </row>
        <row r="192">
          <cell r="S192" t="str">
            <v>19550001 Dexus Wholesale Property Trust Stapled</v>
          </cell>
          <cell r="W192" t="str">
            <v>Industrial</v>
          </cell>
          <cell r="X192" t="str">
            <v>NSW</v>
          </cell>
          <cell r="Y192" t="str">
            <v>AUS</v>
          </cell>
          <cell r="AQ192">
            <v>11.941600000000001</v>
          </cell>
          <cell r="AY192" t="str">
            <v/>
          </cell>
          <cell r="BB192">
            <v>31.25</v>
          </cell>
        </row>
        <row r="193">
          <cell r="S193" t="str">
            <v>19550001 Dexus Wholesale Property Trust Stapled</v>
          </cell>
          <cell r="W193" t="str">
            <v>Retail</v>
          </cell>
          <cell r="X193" t="str">
            <v>NSW</v>
          </cell>
          <cell r="Y193" t="str">
            <v>AUS</v>
          </cell>
          <cell r="AQ193">
            <v>60.9343</v>
          </cell>
          <cell r="AY193">
            <v>3020</v>
          </cell>
          <cell r="BB193">
            <v>424.99999999999994</v>
          </cell>
        </row>
        <row r="194">
          <cell r="S194" t="str">
            <v>19550001 Dexus Wholesale Property Trust Stapled</v>
          </cell>
          <cell r="W194" t="str">
            <v>Retail</v>
          </cell>
          <cell r="X194" t="str">
            <v>NSW</v>
          </cell>
          <cell r="Y194" t="str">
            <v>AUS</v>
          </cell>
          <cell r="AQ194">
            <v>128.42171000000002</v>
          </cell>
          <cell r="AY194">
            <v>4982</v>
          </cell>
          <cell r="BB194">
            <v>1100.0000000000002</v>
          </cell>
        </row>
        <row r="195">
          <cell r="S195" t="str">
            <v>19550001 Dexus Wholesale Property Trust Stapled</v>
          </cell>
          <cell r="W195" t="str">
            <v>Retail</v>
          </cell>
          <cell r="X195" t="str">
            <v>NSW</v>
          </cell>
          <cell r="Y195" t="str">
            <v>AUS</v>
          </cell>
          <cell r="AQ195">
            <v>64.348100000000002</v>
          </cell>
          <cell r="AY195">
            <v>2600</v>
          </cell>
          <cell r="BB195">
            <v>322.49999999999994</v>
          </cell>
        </row>
        <row r="196">
          <cell r="S196" t="str">
            <v>19550001 Dexus Wholesale Property Trust Stapled</v>
          </cell>
          <cell r="W196" t="str">
            <v>Retail</v>
          </cell>
          <cell r="X196" t="str">
            <v>NSW</v>
          </cell>
          <cell r="Y196" t="str">
            <v>AUS</v>
          </cell>
          <cell r="AQ196">
            <v>17.415390000000002</v>
          </cell>
          <cell r="AY196">
            <v>700</v>
          </cell>
          <cell r="BB196">
            <v>112.19999935999999</v>
          </cell>
        </row>
        <row r="197">
          <cell r="S197" t="str">
            <v>19550001 Dexus Wholesale Property Trust Stapled</v>
          </cell>
          <cell r="W197" t="str">
            <v>Retail</v>
          </cell>
          <cell r="X197" t="str">
            <v>QLD</v>
          </cell>
          <cell r="Y197" t="str">
            <v>AUS</v>
          </cell>
          <cell r="AQ197">
            <v>19.5472</v>
          </cell>
          <cell r="AY197">
            <v>1000</v>
          </cell>
          <cell r="BB197">
            <v>94.749999850000009</v>
          </cell>
        </row>
        <row r="198">
          <cell r="S198" t="str">
            <v>19550001 Dexus Wholesale Property Trust Stapled</v>
          </cell>
          <cell r="W198" t="str">
            <v>Retail</v>
          </cell>
          <cell r="X198" t="str">
            <v>QLD</v>
          </cell>
          <cell r="Y198" t="str">
            <v>AUS</v>
          </cell>
          <cell r="AQ198">
            <v>86.149400000000014</v>
          </cell>
          <cell r="AY198">
            <v>3180</v>
          </cell>
          <cell r="BB198">
            <v>473.00000000000006</v>
          </cell>
        </row>
        <row r="199">
          <cell r="S199" t="str">
            <v>19550001 Dexus Wholesale Property Trust Stapled</v>
          </cell>
          <cell r="W199" t="str">
            <v>Retail</v>
          </cell>
          <cell r="X199" t="str">
            <v>QLD</v>
          </cell>
          <cell r="Y199" t="str">
            <v>AUS</v>
          </cell>
          <cell r="AQ199">
            <v>51.347700000000003</v>
          </cell>
          <cell r="AY199">
            <v>3253</v>
          </cell>
          <cell r="BB199">
            <v>264.49999999999994</v>
          </cell>
        </row>
        <row r="200">
          <cell r="S200" t="str">
            <v>19550001 Dexus Wholesale Property Trust Stapled</v>
          </cell>
          <cell r="W200" t="str">
            <v>Retail</v>
          </cell>
          <cell r="X200" t="str">
            <v>SA</v>
          </cell>
          <cell r="Y200" t="str">
            <v>AUS</v>
          </cell>
          <cell r="AQ200">
            <v>70.999700000000018</v>
          </cell>
          <cell r="AY200">
            <v>3429</v>
          </cell>
          <cell r="BB200">
            <v>194.99999999999997</v>
          </cell>
        </row>
        <row r="201">
          <cell r="S201" t="str">
            <v>19550001 Dexus Wholesale Property Trust Stapled</v>
          </cell>
          <cell r="W201" t="str">
            <v>Retail</v>
          </cell>
          <cell r="X201" t="str">
            <v>VIC</v>
          </cell>
          <cell r="Y201" t="str">
            <v>AUS</v>
          </cell>
          <cell r="AQ201">
            <v>63.27541999999999</v>
          </cell>
          <cell r="AY201">
            <v>2300</v>
          </cell>
          <cell r="BB201">
            <v>272.5</v>
          </cell>
        </row>
        <row r="202">
          <cell r="S202" t="str">
            <v>19550001 Dexus Wholesale Property Trust Stapled</v>
          </cell>
          <cell r="W202" t="str">
            <v>Retail</v>
          </cell>
          <cell r="X202" t="str">
            <v>VIC</v>
          </cell>
          <cell r="Y202" t="str">
            <v>AUS</v>
          </cell>
          <cell r="AQ202">
            <v>16.582500000000003</v>
          </cell>
          <cell r="AY202">
            <v>987</v>
          </cell>
          <cell r="BB202">
            <v>87.499997989999997</v>
          </cell>
        </row>
        <row r="203">
          <cell r="S203" t="str">
            <v>19550001 Dexus Wholesale Property Trust Stapled</v>
          </cell>
          <cell r="W203" t="str">
            <v>Retail</v>
          </cell>
          <cell r="X203" t="str">
            <v>WA</v>
          </cell>
          <cell r="Y203" t="str">
            <v>AUS</v>
          </cell>
          <cell r="AQ203">
            <v>17.698529999999998</v>
          </cell>
          <cell r="AY203" t="str">
            <v/>
          </cell>
          <cell r="BB203">
            <v>79.999999840000001</v>
          </cell>
        </row>
        <row r="204">
          <cell r="S204" t="str">
            <v>19550002 Dexus ADPF (DADPF)</v>
          </cell>
          <cell r="W204" t="str">
            <v>Industrial</v>
          </cell>
          <cell r="X204" t="str">
            <v>NSW</v>
          </cell>
          <cell r="Y204" t="str">
            <v>AUS</v>
          </cell>
          <cell r="AQ204">
            <v>93.069299999999998</v>
          </cell>
          <cell r="AY204" t="str">
            <v/>
          </cell>
          <cell r="BB204">
            <v>257.49999999999994</v>
          </cell>
        </row>
        <row r="205">
          <cell r="S205" t="str">
            <v>19550002 Dexus ADPF (DADPF)</v>
          </cell>
          <cell r="W205" t="str">
            <v>Industrial</v>
          </cell>
          <cell r="X205" t="str">
            <v>NSW</v>
          </cell>
          <cell r="Y205" t="str">
            <v>AUS</v>
          </cell>
          <cell r="AQ205">
            <v>39.892000000000003</v>
          </cell>
          <cell r="AY205" t="str">
            <v/>
          </cell>
          <cell r="BB205">
            <v>150.25</v>
          </cell>
        </row>
        <row r="206">
          <cell r="S206" t="str">
            <v>19550002 Dexus ADPF (DADPF)</v>
          </cell>
          <cell r="W206" t="str">
            <v>Industrial</v>
          </cell>
          <cell r="X206" t="str">
            <v>NSW</v>
          </cell>
          <cell r="Y206" t="str">
            <v>AUS</v>
          </cell>
          <cell r="AQ206">
            <v>27.209099999999999</v>
          </cell>
          <cell r="AY206" t="str">
            <v/>
          </cell>
          <cell r="BB206">
            <v>86</v>
          </cell>
        </row>
        <row r="207">
          <cell r="S207" t="str">
            <v>19550002 Dexus ADPF (DADPF)</v>
          </cell>
          <cell r="W207" t="str">
            <v>Industrial</v>
          </cell>
          <cell r="X207" t="str">
            <v>NSW</v>
          </cell>
          <cell r="Y207" t="str">
            <v>AUS</v>
          </cell>
          <cell r="AQ207">
            <v>20.058599999999998</v>
          </cell>
          <cell r="AY207" t="str">
            <v/>
          </cell>
          <cell r="BB207">
            <v>60.499999999999993</v>
          </cell>
        </row>
        <row r="208">
          <cell r="S208" t="str">
            <v>19550002 Dexus ADPF (DADPF)</v>
          </cell>
          <cell r="W208" t="str">
            <v>Industrial</v>
          </cell>
          <cell r="X208" t="str">
            <v>NSW</v>
          </cell>
          <cell r="Y208" t="str">
            <v>AUS</v>
          </cell>
          <cell r="AQ208">
            <v>17.061599999999999</v>
          </cell>
          <cell r="AY208" t="str">
            <v/>
          </cell>
          <cell r="BB208">
            <v>51</v>
          </cell>
        </row>
        <row r="209">
          <cell r="S209" t="str">
            <v>19550002 Dexus ADPF (DADPF)</v>
          </cell>
          <cell r="W209" t="str">
            <v>Office</v>
          </cell>
          <cell r="X209" t="str">
            <v>NSW</v>
          </cell>
          <cell r="Y209" t="str">
            <v>AUS</v>
          </cell>
          <cell r="AQ209">
            <v>31.749699999999994</v>
          </cell>
          <cell r="AY209" t="str">
            <v/>
          </cell>
          <cell r="BB209">
            <v>223.5</v>
          </cell>
        </row>
        <row r="210">
          <cell r="S210" t="str">
            <v>19550002 Dexus ADPF (DADPF)</v>
          </cell>
          <cell r="W210" t="str">
            <v>Office</v>
          </cell>
          <cell r="X210" t="str">
            <v>QLD</v>
          </cell>
          <cell r="Y210" t="str">
            <v>AUS</v>
          </cell>
          <cell r="AQ210">
            <v>50.33</v>
          </cell>
          <cell r="AY210" t="str">
            <v/>
          </cell>
          <cell r="BB210">
            <v>213.12500000999998</v>
          </cell>
        </row>
        <row r="211">
          <cell r="S211" t="str">
            <v>19550002 Dexus ADPF (DADPF)</v>
          </cell>
          <cell r="W211" t="str">
            <v>Office</v>
          </cell>
          <cell r="X211" t="str">
            <v>NSW</v>
          </cell>
          <cell r="Y211" t="str">
            <v>AUS</v>
          </cell>
          <cell r="AQ211">
            <v>97.291299999999993</v>
          </cell>
          <cell r="AY211" t="str">
            <v/>
          </cell>
          <cell r="BB211">
            <v>1283.8134849300002</v>
          </cell>
        </row>
        <row r="212">
          <cell r="S212" t="str">
            <v>19550002 Dexus ADPF (DADPF)</v>
          </cell>
          <cell r="W212" t="str">
            <v>Retail</v>
          </cell>
          <cell r="X212" t="str">
            <v>WA</v>
          </cell>
          <cell r="Y212" t="str">
            <v>AUS</v>
          </cell>
          <cell r="AQ212">
            <v>73.285199999999989</v>
          </cell>
          <cell r="AY212" t="str">
            <v/>
          </cell>
          <cell r="BB212">
            <v>472.5</v>
          </cell>
        </row>
        <row r="213">
          <cell r="S213" t="str">
            <v>19550002 Dexus ADPF (DADPF)</v>
          </cell>
          <cell r="W213" t="str">
            <v>Retail</v>
          </cell>
          <cell r="X213" t="str">
            <v>NSW</v>
          </cell>
          <cell r="Y213" t="str">
            <v>AUS</v>
          </cell>
          <cell r="AQ213">
            <v>134.06840000000003</v>
          </cell>
          <cell r="AY213" t="str">
            <v/>
          </cell>
          <cell r="BB213">
            <v>420.98300299999994</v>
          </cell>
        </row>
        <row r="214">
          <cell r="S214" t="str">
            <v>19550002 Dexus ADPF (DADPF)</v>
          </cell>
          <cell r="W214" t="str">
            <v>Retail</v>
          </cell>
          <cell r="X214" t="str">
            <v>QLD</v>
          </cell>
          <cell r="Y214" t="str">
            <v>AUS</v>
          </cell>
          <cell r="AQ214">
            <v>150.41522999999998</v>
          </cell>
          <cell r="AY214" t="str">
            <v/>
          </cell>
          <cell r="BB214">
            <v>335.59003999999999</v>
          </cell>
        </row>
        <row r="215">
          <cell r="S215" t="str">
            <v>19550002 Dexus ADPF (DADPF)</v>
          </cell>
          <cell r="W215" t="str">
            <v>Retail</v>
          </cell>
          <cell r="X215" t="str">
            <v>QLD</v>
          </cell>
          <cell r="Y215" t="str">
            <v>AUS</v>
          </cell>
          <cell r="AQ215">
            <v>118.43410000000002</v>
          </cell>
          <cell r="AY215" t="str">
            <v/>
          </cell>
          <cell r="BB215">
            <v>284.99999999999994</v>
          </cell>
        </row>
        <row r="216">
          <cell r="S216" t="str">
            <v>19550001 Dexus Wholesale Property Trust Stapled</v>
          </cell>
          <cell r="W216" t="str">
            <v>Retail</v>
          </cell>
          <cell r="X216" t="str">
            <v>NSW</v>
          </cell>
          <cell r="Y216" t="str">
            <v>AUS</v>
          </cell>
          <cell r="AQ216">
            <v>128.2172800000001</v>
          </cell>
          <cell r="AY216" t="str">
            <v/>
          </cell>
          <cell r="BB216">
            <v>410.92650000999993</v>
          </cell>
        </row>
        <row r="217">
          <cell r="S217" t="str">
            <v/>
          </cell>
          <cell r="W217" t="str">
            <v>Industrial</v>
          </cell>
          <cell r="X217" t="str">
            <v>NSW</v>
          </cell>
          <cell r="Y217" t="str">
            <v>AUS</v>
          </cell>
          <cell r="AQ217">
            <v>73.203999999999994</v>
          </cell>
          <cell r="AY217" t="str">
            <v/>
          </cell>
          <cell r="BB217">
            <v>499.65</v>
          </cell>
        </row>
        <row r="218">
          <cell r="S218" t="str">
            <v/>
          </cell>
          <cell r="W218" t="str">
            <v>Industrial</v>
          </cell>
          <cell r="X218" t="str">
            <v>VIC</v>
          </cell>
          <cell r="Y218" t="str">
            <v>AUS</v>
          </cell>
          <cell r="AQ218">
            <v>233.72300000000001</v>
          </cell>
          <cell r="AY218" t="str">
            <v/>
          </cell>
          <cell r="BB218">
            <v>448</v>
          </cell>
        </row>
        <row r="219">
          <cell r="S219" t="str">
            <v/>
          </cell>
          <cell r="W219" t="str">
            <v>Industrial</v>
          </cell>
          <cell r="X219" t="str">
            <v>QLD</v>
          </cell>
          <cell r="Y219" t="str">
            <v>AUS</v>
          </cell>
          <cell r="AQ219">
            <v>106.685</v>
          </cell>
          <cell r="AY219" t="str">
            <v/>
          </cell>
          <cell r="BB219">
            <v>315.35000000000002</v>
          </cell>
        </row>
        <row r="220">
          <cell r="S220" t="str">
            <v/>
          </cell>
          <cell r="W220" t="str">
            <v>Industrial</v>
          </cell>
          <cell r="X220" t="str">
            <v>SA</v>
          </cell>
          <cell r="Y220" t="str">
            <v>AUS</v>
          </cell>
          <cell r="AQ220">
            <v>38.747999999999998</v>
          </cell>
          <cell r="AY220" t="str">
            <v/>
          </cell>
          <cell r="BB220">
            <v>60.699999999999996</v>
          </cell>
        </row>
        <row r="221">
          <cell r="S221" t="str">
            <v/>
          </cell>
          <cell r="W221" t="str">
            <v>Industrial</v>
          </cell>
          <cell r="X221" t="str">
            <v>WA</v>
          </cell>
          <cell r="Y221" t="str">
            <v>AUS</v>
          </cell>
          <cell r="AQ221" t="str">
            <v/>
          </cell>
          <cell r="AY221" t="str">
            <v/>
          </cell>
          <cell r="BB221">
            <v>435.54</v>
          </cell>
        </row>
        <row r="222">
          <cell r="S222" t="str">
            <v/>
          </cell>
          <cell r="W222" t="str">
            <v>Retail</v>
          </cell>
          <cell r="X222" t="str">
            <v>NSW</v>
          </cell>
          <cell r="Y222" t="str">
            <v>AUS</v>
          </cell>
          <cell r="AQ222">
            <v>7.81</v>
          </cell>
          <cell r="AY222" t="str">
            <v/>
          </cell>
          <cell r="BB222">
            <v>121.429833</v>
          </cell>
        </row>
        <row r="223">
          <cell r="S223" t="str">
            <v/>
          </cell>
          <cell r="W223" t="str">
            <v>Retail</v>
          </cell>
          <cell r="X223" t="str">
            <v>QLD</v>
          </cell>
          <cell r="Y223" t="str">
            <v>AUS</v>
          </cell>
          <cell r="AQ223">
            <v>38.670999999999999</v>
          </cell>
          <cell r="AY223" t="str">
            <v/>
          </cell>
          <cell r="BB223">
            <v>477.02300000000002</v>
          </cell>
        </row>
        <row r="224">
          <cell r="S224" t="str">
            <v/>
          </cell>
          <cell r="W224" t="str">
            <v>Retail</v>
          </cell>
          <cell r="X224" t="str">
            <v>WA</v>
          </cell>
          <cell r="Y224" t="str">
            <v>AUS</v>
          </cell>
          <cell r="AQ224">
            <v>8.8170500000000001</v>
          </cell>
          <cell r="AY224" t="str">
            <v/>
          </cell>
          <cell r="BB224">
            <v>77.155710999999997</v>
          </cell>
        </row>
        <row r="225">
          <cell r="S225" t="str">
            <v/>
          </cell>
          <cell r="W225" t="str">
            <v>Retail</v>
          </cell>
          <cell r="X225" t="str">
            <v>SA</v>
          </cell>
          <cell r="Y225" t="str">
            <v>AUS</v>
          </cell>
          <cell r="AQ225">
            <v>9.9164999999999992</v>
          </cell>
          <cell r="AY225" t="str">
            <v/>
          </cell>
          <cell r="BB225">
            <v>115.6</v>
          </cell>
        </row>
        <row r="226">
          <cell r="S226" t="str">
            <v/>
          </cell>
          <cell r="W226" t="str">
            <v>Retail</v>
          </cell>
          <cell r="X226" t="str">
            <v>VIC</v>
          </cell>
          <cell r="Y226" t="str">
            <v>AUS</v>
          </cell>
          <cell r="AQ226">
            <v>1.6487799999999999</v>
          </cell>
          <cell r="AY226" t="str">
            <v/>
          </cell>
          <cell r="BB226">
            <v>11.67</v>
          </cell>
        </row>
        <row r="227">
          <cell r="S227" t="str">
            <v/>
          </cell>
          <cell r="W227" t="str">
            <v>Retail</v>
          </cell>
          <cell r="X227" t="str">
            <v>NSW</v>
          </cell>
          <cell r="Y227" t="str">
            <v>AUS</v>
          </cell>
          <cell r="AQ227">
            <v>9.407</v>
          </cell>
          <cell r="AY227" t="str">
            <v/>
          </cell>
          <cell r="BB227">
            <v>34</v>
          </cell>
        </row>
        <row r="228">
          <cell r="S228" t="str">
            <v/>
          </cell>
          <cell r="W228" t="str">
            <v>Office</v>
          </cell>
          <cell r="X228" t="str">
            <v>NSW</v>
          </cell>
          <cell r="Y228" t="str">
            <v>AUS</v>
          </cell>
          <cell r="AQ228">
            <v>13.032</v>
          </cell>
          <cell r="AY228" t="str">
            <v/>
          </cell>
          <cell r="BB228">
            <v>67.5</v>
          </cell>
        </row>
        <row r="229">
          <cell r="S229" t="str">
            <v>19690001 Dexus Listed - Below the line</v>
          </cell>
          <cell r="W229" t="str">
            <v>Healthcare</v>
          </cell>
          <cell r="X229" t="str">
            <v>SA</v>
          </cell>
          <cell r="Y229" t="str">
            <v>AUS</v>
          </cell>
          <cell r="AQ229">
            <v>4.6029999999999998</v>
          </cell>
          <cell r="AY229" t="str">
            <v/>
          </cell>
          <cell r="BB229" t="str">
            <v/>
          </cell>
        </row>
        <row r="230">
          <cell r="S230" t="str">
            <v>19690001 Dexus Listed - Below the line</v>
          </cell>
          <cell r="W230" t="str">
            <v>Healthcare</v>
          </cell>
          <cell r="X230" t="str">
            <v>NSW</v>
          </cell>
          <cell r="Y230" t="str">
            <v>AUS</v>
          </cell>
          <cell r="AQ230">
            <v>5.2779999999999996</v>
          </cell>
          <cell r="AY230" t="str">
            <v/>
          </cell>
          <cell r="BB230" t="str">
            <v/>
          </cell>
        </row>
        <row r="231">
          <cell r="S231" t="str">
            <v/>
          </cell>
          <cell r="W231" t="str">
            <v/>
          </cell>
          <cell r="X231" t="str">
            <v/>
          </cell>
          <cell r="Y231" t="str">
            <v/>
          </cell>
          <cell r="AQ231" t="str">
            <v/>
          </cell>
          <cell r="AY231" t="str">
            <v/>
          </cell>
          <cell r="BB231" t="str">
            <v/>
          </cell>
        </row>
        <row r="232">
          <cell r="S232" t="str">
            <v/>
          </cell>
          <cell r="W232" t="str">
            <v/>
          </cell>
          <cell r="X232" t="str">
            <v/>
          </cell>
          <cell r="Y232" t="str">
            <v/>
          </cell>
          <cell r="AQ232" t="str">
            <v/>
          </cell>
          <cell r="AY232" t="str">
            <v/>
          </cell>
          <cell r="BB232" t="str">
            <v/>
          </cell>
        </row>
        <row r="233">
          <cell r="S233" t="str">
            <v/>
          </cell>
          <cell r="W233" t="str">
            <v/>
          </cell>
          <cell r="X233" t="str">
            <v/>
          </cell>
          <cell r="Y233" t="str">
            <v/>
          </cell>
          <cell r="AQ233" t="str">
            <v/>
          </cell>
          <cell r="AY233" t="str">
            <v/>
          </cell>
          <cell r="BB23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1BE42-CE11-4539-A392-29E9F728FB86}">
  <dimension ref="A1:AR1291"/>
  <sheetViews>
    <sheetView showGridLines="0" tabSelected="1" zoomScaleNormal="100" workbookViewId="0">
      <pane xSplit="1" topLeftCell="B1" activePane="topRight" state="frozen"/>
      <selection pane="topRight" activeCell="E4" sqref="E4"/>
    </sheetView>
  </sheetViews>
  <sheetFormatPr defaultRowHeight="12.75" x14ac:dyDescent="0.2"/>
  <cols>
    <col min="1" max="1" width="74.5703125" style="14" customWidth="1"/>
    <col min="2" max="2" width="10.5703125" style="14" customWidth="1"/>
    <col min="3" max="3" width="7.42578125" style="14" customWidth="1"/>
    <col min="4" max="4" width="12.42578125" style="14" customWidth="1"/>
    <col min="5" max="5" width="48" style="15" customWidth="1"/>
    <col min="6" max="6" width="38.42578125" style="15" hidden="1" customWidth="1"/>
    <col min="7" max="7" width="8.42578125" style="14" hidden="1" customWidth="1"/>
    <col min="8" max="8" width="20.85546875" style="14" customWidth="1"/>
    <col min="9" max="9" width="29.7109375" style="14" customWidth="1"/>
    <col min="10" max="10" width="10" style="14" customWidth="1"/>
    <col min="11" max="11" width="10.7109375" style="14" customWidth="1"/>
    <col min="12" max="12" width="35.42578125" style="14" customWidth="1"/>
    <col min="13" max="13" width="42.42578125" style="44" customWidth="1"/>
    <col min="14" max="19" width="26.85546875" style="15" customWidth="1"/>
    <col min="20" max="20" width="15.28515625" style="14" customWidth="1"/>
    <col min="21" max="21" width="10.42578125" style="14" customWidth="1"/>
    <col min="22" max="22" width="14.85546875" style="19" customWidth="1"/>
    <col min="23" max="23" width="18" style="14" customWidth="1"/>
    <col min="24" max="24" width="21" style="40" customWidth="1"/>
    <col min="25" max="25" width="16.42578125" style="42" customWidth="1"/>
    <col min="26" max="26" width="13.85546875" style="40" customWidth="1"/>
    <col min="27" max="27" width="17.28515625" style="22" customWidth="1"/>
    <col min="28" max="28" width="13.5703125" style="40" customWidth="1"/>
    <col min="29" max="29" width="15.5703125" style="22" customWidth="1"/>
    <col min="30" max="30" width="18.85546875" style="40" customWidth="1"/>
    <col min="31" max="31" width="20.5703125" style="40" customWidth="1"/>
    <col min="32" max="32" width="33.85546875" style="149" customWidth="1"/>
    <col min="33" max="33" width="22.7109375" style="40" customWidth="1"/>
    <col min="34" max="34" width="22.28515625" style="40" customWidth="1"/>
    <col min="35" max="35" width="27" style="40" customWidth="1"/>
    <col min="36" max="36" width="23.42578125" style="40" customWidth="1"/>
    <col min="37" max="37" width="18.140625" style="40" customWidth="1"/>
    <col min="38" max="38" width="9.7109375" style="40" customWidth="1"/>
    <col min="39" max="39" width="12.42578125" style="40" customWidth="1"/>
    <col min="40" max="40" width="33.5703125" style="40" customWidth="1"/>
    <col min="41" max="41" width="30.7109375" style="40" customWidth="1"/>
    <col min="42" max="42" width="33" style="40" customWidth="1"/>
    <col min="43" max="43" width="24.42578125" style="40" customWidth="1"/>
    <col min="44" max="44" width="30.85546875" style="40" customWidth="1"/>
    <col min="45" max="16384" width="9.140625" style="24"/>
  </cols>
  <sheetData>
    <row r="1" spans="1:44" s="12" customFormat="1" ht="38.25" x14ac:dyDescent="0.2">
      <c r="A1" s="2" t="s">
        <v>2</v>
      </c>
      <c r="B1" s="2" t="s">
        <v>0</v>
      </c>
      <c r="C1" s="2" t="s">
        <v>1</v>
      </c>
      <c r="D1" s="2" t="s">
        <v>3</v>
      </c>
      <c r="E1" s="1" t="s">
        <v>4</v>
      </c>
      <c r="F1" s="1" t="s">
        <v>5</v>
      </c>
      <c r="G1" s="2" t="s">
        <v>6</v>
      </c>
      <c r="H1" s="2" t="s">
        <v>7</v>
      </c>
      <c r="I1" s="2" t="s">
        <v>8</v>
      </c>
      <c r="J1" s="2" t="s">
        <v>9</v>
      </c>
      <c r="K1" s="3" t="s">
        <v>10</v>
      </c>
      <c r="L1" s="4" t="s">
        <v>11</v>
      </c>
      <c r="M1" s="43" t="s">
        <v>12</v>
      </c>
      <c r="N1" s="5" t="s">
        <v>13</v>
      </c>
      <c r="O1" s="5" t="s">
        <v>14</v>
      </c>
      <c r="P1" s="5" t="s">
        <v>821</v>
      </c>
      <c r="Q1" s="5" t="s">
        <v>904</v>
      </c>
      <c r="R1" s="5" t="s">
        <v>905</v>
      </c>
      <c r="S1" s="5" t="s">
        <v>15</v>
      </c>
      <c r="T1" s="4" t="s">
        <v>16</v>
      </c>
      <c r="U1" s="6" t="s">
        <v>17</v>
      </c>
      <c r="V1" s="6" t="s">
        <v>18</v>
      </c>
      <c r="W1" s="7" t="s">
        <v>19</v>
      </c>
      <c r="X1" s="8" t="s">
        <v>20</v>
      </c>
      <c r="Y1" s="9" t="s">
        <v>21</v>
      </c>
      <c r="Z1" s="9" t="s">
        <v>22</v>
      </c>
      <c r="AA1" s="10" t="s">
        <v>23</v>
      </c>
      <c r="AB1" s="9" t="s">
        <v>24</v>
      </c>
      <c r="AC1" s="10" t="s">
        <v>25</v>
      </c>
      <c r="AD1" s="8" t="s">
        <v>26</v>
      </c>
      <c r="AE1" s="8" t="s">
        <v>27</v>
      </c>
      <c r="AF1" s="150" t="s">
        <v>28</v>
      </c>
      <c r="AG1" s="9" t="s">
        <v>895</v>
      </c>
      <c r="AH1" s="8" t="s">
        <v>29</v>
      </c>
      <c r="AI1" s="11" t="s">
        <v>30</v>
      </c>
      <c r="AJ1" s="8" t="s">
        <v>31</v>
      </c>
      <c r="AK1" s="8" t="s">
        <v>32</v>
      </c>
      <c r="AL1" s="9" t="s">
        <v>903</v>
      </c>
      <c r="AM1" s="8" t="s">
        <v>33</v>
      </c>
      <c r="AN1" s="8" t="s">
        <v>34</v>
      </c>
      <c r="AO1" s="8" t="s">
        <v>35</v>
      </c>
      <c r="AP1" s="8" t="s">
        <v>36</v>
      </c>
      <c r="AQ1" s="8" t="s">
        <v>37</v>
      </c>
      <c r="AR1" s="8" t="s">
        <v>38</v>
      </c>
    </row>
    <row r="2" spans="1:44" s="12" customFormat="1" x14ac:dyDescent="0.2">
      <c r="A2" s="2"/>
      <c r="B2" s="2"/>
      <c r="C2" s="2"/>
      <c r="D2" s="2"/>
      <c r="E2" s="1"/>
      <c r="F2" s="1"/>
      <c r="G2" s="2"/>
      <c r="H2" s="2"/>
      <c r="I2" s="2"/>
      <c r="J2" s="2"/>
      <c r="K2" s="3" t="s">
        <v>43</v>
      </c>
      <c r="L2" s="4"/>
      <c r="M2" s="43"/>
      <c r="N2" s="5"/>
      <c r="O2" s="5"/>
      <c r="P2" s="5"/>
      <c r="Q2" s="5"/>
      <c r="R2" s="5"/>
      <c r="S2" s="5"/>
      <c r="T2" s="4"/>
      <c r="U2" s="6" t="s">
        <v>44</v>
      </c>
      <c r="V2" s="6" t="s">
        <v>45</v>
      </c>
      <c r="W2" s="6" t="s">
        <v>45</v>
      </c>
      <c r="X2" s="8" t="s">
        <v>46</v>
      </c>
      <c r="Y2" s="9" t="s">
        <v>43</v>
      </c>
      <c r="Z2" s="8"/>
      <c r="AA2" s="13"/>
      <c r="AB2" s="8" t="s">
        <v>45</v>
      </c>
      <c r="AC2" s="13" t="s">
        <v>43</v>
      </c>
      <c r="AD2" s="8"/>
      <c r="AE2" s="8" t="s">
        <v>47</v>
      </c>
      <c r="AF2" s="148"/>
      <c r="AG2" s="8" t="s">
        <v>48</v>
      </c>
      <c r="AH2" s="8" t="s">
        <v>48</v>
      </c>
      <c r="AI2" s="11" t="s">
        <v>47</v>
      </c>
      <c r="AJ2" s="8" t="s">
        <v>48</v>
      </c>
      <c r="AK2" s="8"/>
      <c r="AL2" s="8" t="s">
        <v>43</v>
      </c>
      <c r="AM2" s="8" t="s">
        <v>43</v>
      </c>
      <c r="AN2" s="8"/>
      <c r="AO2" s="8"/>
      <c r="AP2" s="8"/>
      <c r="AQ2" s="8" t="s">
        <v>43</v>
      </c>
      <c r="AR2" s="8" t="s">
        <v>49</v>
      </c>
    </row>
    <row r="3" spans="1:44" ht="17.25" customHeight="1" x14ac:dyDescent="0.2">
      <c r="A3" s="25" t="s">
        <v>70</v>
      </c>
      <c r="B3" s="14" t="s">
        <v>40</v>
      </c>
      <c r="C3" s="14" t="s">
        <v>71</v>
      </c>
      <c r="D3" s="14" t="s">
        <v>72</v>
      </c>
      <c r="E3" s="151" t="s">
        <v>73</v>
      </c>
      <c r="F3" s="151" t="s">
        <v>73</v>
      </c>
      <c r="G3" s="14" t="s">
        <v>54</v>
      </c>
      <c r="H3" s="14" t="s">
        <v>74</v>
      </c>
      <c r="I3" s="14" t="s">
        <v>75</v>
      </c>
      <c r="J3" s="14" t="s">
        <v>63</v>
      </c>
      <c r="K3" s="16">
        <v>0.5</v>
      </c>
      <c r="L3" s="14" t="s">
        <v>76</v>
      </c>
      <c r="M3" s="44" t="s">
        <v>77</v>
      </c>
      <c r="N3" s="26">
        <v>4</v>
      </c>
      <c r="O3" s="26">
        <v>4</v>
      </c>
      <c r="P3" s="27" t="s">
        <v>78</v>
      </c>
      <c r="Q3" s="26" t="s">
        <v>78</v>
      </c>
      <c r="R3" s="26" t="s">
        <v>78</v>
      </c>
      <c r="S3" s="18" t="s">
        <v>54</v>
      </c>
      <c r="T3" s="17">
        <v>1972</v>
      </c>
      <c r="U3" s="19">
        <v>0.6</v>
      </c>
      <c r="V3" s="19">
        <v>5.2303999999999995</v>
      </c>
      <c r="W3" s="34">
        <v>2.6151999999999997</v>
      </c>
      <c r="X3" s="28">
        <v>355</v>
      </c>
      <c r="Y3" s="28" t="s">
        <v>54</v>
      </c>
      <c r="Z3" s="159">
        <v>1</v>
      </c>
      <c r="AA3" s="28" t="s">
        <v>54</v>
      </c>
      <c r="AB3" s="21" t="s">
        <v>54</v>
      </c>
      <c r="AC3" s="28" t="s">
        <v>54</v>
      </c>
      <c r="AD3" s="28">
        <v>36</v>
      </c>
      <c r="AE3" s="23">
        <v>43070</v>
      </c>
      <c r="AF3" s="149" t="s">
        <v>79</v>
      </c>
      <c r="AG3" s="20">
        <v>29.500000079999996</v>
      </c>
      <c r="AH3" s="30">
        <v>29.499999999999996</v>
      </c>
      <c r="AI3" s="23">
        <v>44561</v>
      </c>
      <c r="AJ3" s="31">
        <v>29.5</v>
      </c>
      <c r="AK3" s="31" t="s">
        <v>80</v>
      </c>
      <c r="AL3" s="37">
        <v>0.05</v>
      </c>
      <c r="AM3" s="37">
        <v>6.5471553460561507E-2</v>
      </c>
      <c r="AN3" s="20" t="s">
        <v>81</v>
      </c>
      <c r="AO3" s="20" t="s">
        <v>58</v>
      </c>
      <c r="AP3" s="20" t="s">
        <v>58</v>
      </c>
      <c r="AQ3" s="33">
        <v>1</v>
      </c>
      <c r="AR3" s="20">
        <v>1.9166666088721276</v>
      </c>
    </row>
    <row r="4" spans="1:44" ht="17.25" customHeight="1" x14ac:dyDescent="0.2">
      <c r="A4" s="25" t="s">
        <v>82</v>
      </c>
      <c r="B4" s="14" t="s">
        <v>40</v>
      </c>
      <c r="C4" s="14" t="s">
        <v>71</v>
      </c>
      <c r="D4" s="14" t="s">
        <v>72</v>
      </c>
      <c r="E4" s="151" t="s">
        <v>908</v>
      </c>
      <c r="F4" s="151" t="s">
        <v>909</v>
      </c>
      <c r="G4" s="14" t="s">
        <v>54</v>
      </c>
      <c r="H4" s="14" t="s">
        <v>74</v>
      </c>
      <c r="I4" s="14" t="s">
        <v>83</v>
      </c>
      <c r="J4" s="14" t="s">
        <v>63</v>
      </c>
      <c r="K4" s="16">
        <v>0.5</v>
      </c>
      <c r="L4" s="14" t="s">
        <v>39</v>
      </c>
      <c r="M4" s="44" t="s">
        <v>77</v>
      </c>
      <c r="N4" s="26">
        <v>5</v>
      </c>
      <c r="O4" s="26">
        <v>5</v>
      </c>
      <c r="P4" s="27">
        <v>4.5</v>
      </c>
      <c r="Q4" s="26">
        <v>3.5</v>
      </c>
      <c r="R4" s="26">
        <v>4</v>
      </c>
      <c r="S4" s="18" t="s">
        <v>84</v>
      </c>
      <c r="T4" s="17">
        <v>2019</v>
      </c>
      <c r="U4" s="19">
        <v>1.75</v>
      </c>
      <c r="V4" s="19">
        <v>41.9148</v>
      </c>
      <c r="W4" s="34">
        <v>20.9574</v>
      </c>
      <c r="X4" s="28">
        <v>1200</v>
      </c>
      <c r="Y4" s="28" t="s">
        <v>54</v>
      </c>
      <c r="Z4" s="159">
        <v>1</v>
      </c>
      <c r="AA4" s="28" t="s">
        <v>54</v>
      </c>
      <c r="AB4" s="21" t="s">
        <v>54</v>
      </c>
      <c r="AC4" s="28" t="s">
        <v>54</v>
      </c>
      <c r="AD4" s="28">
        <v>116</v>
      </c>
      <c r="AE4" s="23">
        <v>42482</v>
      </c>
      <c r="AF4" s="149" t="s">
        <v>85</v>
      </c>
      <c r="AG4" s="20">
        <v>416.49999940999987</v>
      </c>
      <c r="AH4" s="30">
        <v>416.5</v>
      </c>
      <c r="AI4" s="23">
        <v>44561</v>
      </c>
      <c r="AJ4" s="31">
        <v>416.5</v>
      </c>
      <c r="AK4" s="31" t="s">
        <v>86</v>
      </c>
      <c r="AL4" s="37">
        <v>4.6249999999999999E-2</v>
      </c>
      <c r="AM4" s="37">
        <v>4.7432744206248698E-2</v>
      </c>
      <c r="AN4" s="20" t="s">
        <v>87</v>
      </c>
      <c r="AO4" s="20" t="s">
        <v>88</v>
      </c>
      <c r="AP4" s="20" t="s">
        <v>89</v>
      </c>
      <c r="AQ4" s="33">
        <v>0.99761420786929678</v>
      </c>
      <c r="AR4" s="20">
        <v>5.2787188212208251</v>
      </c>
    </row>
    <row r="5" spans="1:44" s="164" customFormat="1" ht="17.25" customHeight="1" x14ac:dyDescent="0.2">
      <c r="A5" s="165" t="s">
        <v>883</v>
      </c>
      <c r="B5" s="153" t="s">
        <v>40</v>
      </c>
      <c r="C5" s="153" t="s">
        <v>71</v>
      </c>
      <c r="D5" s="153" t="s">
        <v>72</v>
      </c>
      <c r="E5" s="151" t="s">
        <v>910</v>
      </c>
      <c r="F5" s="151" t="s">
        <v>911</v>
      </c>
      <c r="G5" s="153" t="s">
        <v>54</v>
      </c>
      <c r="H5" s="153" t="s">
        <v>74</v>
      </c>
      <c r="I5" s="153" t="s">
        <v>90</v>
      </c>
      <c r="J5" s="153" t="s">
        <v>63</v>
      </c>
      <c r="K5" s="154">
        <v>0.5</v>
      </c>
      <c r="L5" s="153" t="s">
        <v>76</v>
      </c>
      <c r="M5" s="155" t="s">
        <v>77</v>
      </c>
      <c r="N5" s="156">
        <v>5.5</v>
      </c>
      <c r="O5" s="156">
        <v>5</v>
      </c>
      <c r="P5" s="157">
        <v>4.5</v>
      </c>
      <c r="Q5" s="156">
        <v>2.5</v>
      </c>
      <c r="R5" s="156">
        <v>5</v>
      </c>
      <c r="S5" s="158" t="s">
        <v>54</v>
      </c>
      <c r="T5" s="38" t="s">
        <v>896</v>
      </c>
      <c r="U5" s="34">
        <v>0.2</v>
      </c>
      <c r="V5" s="34"/>
      <c r="W5" s="34"/>
      <c r="X5" s="28">
        <v>665</v>
      </c>
      <c r="Y5" s="28"/>
      <c r="Z5" s="159">
        <v>1</v>
      </c>
      <c r="AA5" s="28"/>
      <c r="AB5" s="21"/>
      <c r="AC5" s="28"/>
      <c r="AD5" s="28">
        <v>91</v>
      </c>
      <c r="AE5" s="36">
        <v>41730</v>
      </c>
      <c r="AF5" s="160" t="s">
        <v>900</v>
      </c>
      <c r="AG5" s="21"/>
      <c r="AH5" s="161"/>
      <c r="AI5" s="36"/>
      <c r="AJ5" s="162"/>
      <c r="AK5" s="162"/>
      <c r="AL5" s="37"/>
      <c r="AM5" s="37"/>
      <c r="AN5" s="21"/>
      <c r="AO5" s="21"/>
      <c r="AP5" s="21"/>
      <c r="AQ5" s="163"/>
      <c r="AR5" s="21"/>
    </row>
    <row r="6" spans="1:44" s="164" customFormat="1" ht="17.25" customHeight="1" x14ac:dyDescent="0.2">
      <c r="A6" s="152" t="s">
        <v>91</v>
      </c>
      <c r="B6" s="153" t="s">
        <v>40</v>
      </c>
      <c r="C6" s="153" t="s">
        <v>71</v>
      </c>
      <c r="D6" s="153" t="s">
        <v>72</v>
      </c>
      <c r="E6" s="151" t="s">
        <v>916</v>
      </c>
      <c r="F6" s="151" t="s">
        <v>917</v>
      </c>
      <c r="G6" s="153" t="s">
        <v>54</v>
      </c>
      <c r="H6" s="153" t="s">
        <v>92</v>
      </c>
      <c r="I6" s="153" t="s">
        <v>90</v>
      </c>
      <c r="J6" s="153" t="s">
        <v>63</v>
      </c>
      <c r="K6" s="154">
        <v>0.5</v>
      </c>
      <c r="L6" s="153" t="s">
        <v>76</v>
      </c>
      <c r="M6" s="155" t="s">
        <v>77</v>
      </c>
      <c r="N6" s="156">
        <v>5.5</v>
      </c>
      <c r="O6" s="156">
        <v>5.5</v>
      </c>
      <c r="P6" s="157">
        <v>4.5</v>
      </c>
      <c r="Q6" s="156">
        <v>2</v>
      </c>
      <c r="R6" s="156">
        <v>4.5</v>
      </c>
      <c r="S6" s="158" t="s">
        <v>93</v>
      </c>
      <c r="T6" s="38">
        <v>2006</v>
      </c>
      <c r="U6" s="34">
        <v>0.35649999999999998</v>
      </c>
      <c r="V6" s="34">
        <v>18.0657</v>
      </c>
      <c r="W6" s="34">
        <v>9.0328499999999998</v>
      </c>
      <c r="X6" s="28">
        <v>1945</v>
      </c>
      <c r="Y6" s="28" t="s">
        <v>54</v>
      </c>
      <c r="Z6" s="159">
        <v>1</v>
      </c>
      <c r="AA6" s="28" t="s">
        <v>54</v>
      </c>
      <c r="AB6" s="21" t="s">
        <v>54</v>
      </c>
      <c r="AC6" s="28" t="s">
        <v>54</v>
      </c>
      <c r="AD6" s="28">
        <v>295</v>
      </c>
      <c r="AE6" s="36">
        <v>41743</v>
      </c>
      <c r="AF6" s="160" t="s">
        <v>79</v>
      </c>
      <c r="AG6" s="21">
        <v>91.499999689999996</v>
      </c>
      <c r="AH6" s="161">
        <v>91.499999999999986</v>
      </c>
      <c r="AI6" s="36">
        <v>44561</v>
      </c>
      <c r="AJ6" s="162">
        <v>91.5</v>
      </c>
      <c r="AK6" s="162" t="s">
        <v>94</v>
      </c>
      <c r="AL6" s="37">
        <v>4.8749999999999995E-2</v>
      </c>
      <c r="AM6" s="37">
        <v>3.81369925504354E-2</v>
      </c>
      <c r="AN6" s="21" t="s">
        <v>95</v>
      </c>
      <c r="AO6" s="21" t="s">
        <v>58</v>
      </c>
      <c r="AP6" s="21" t="s">
        <v>58</v>
      </c>
      <c r="AQ6" s="163">
        <v>0.77351002175393146</v>
      </c>
      <c r="AR6" s="21">
        <v>8.1068957601543268</v>
      </c>
    </row>
    <row r="7" spans="1:44" s="164" customFormat="1" ht="17.25" customHeight="1" x14ac:dyDescent="0.2">
      <c r="A7" s="152" t="s">
        <v>96</v>
      </c>
      <c r="B7" s="153" t="s">
        <v>40</v>
      </c>
      <c r="C7" s="153" t="s">
        <v>71</v>
      </c>
      <c r="D7" s="153" t="s">
        <v>72</v>
      </c>
      <c r="E7" s="151" t="s">
        <v>918</v>
      </c>
      <c r="F7" s="151" t="s">
        <v>919</v>
      </c>
      <c r="G7" s="153" t="s">
        <v>54</v>
      </c>
      <c r="H7" s="153" t="s">
        <v>92</v>
      </c>
      <c r="I7" s="153" t="s">
        <v>75</v>
      </c>
      <c r="J7" s="153" t="s">
        <v>63</v>
      </c>
      <c r="K7" s="154">
        <v>1</v>
      </c>
      <c r="L7" s="153" t="s">
        <v>58</v>
      </c>
      <c r="M7" s="155" t="s">
        <v>77</v>
      </c>
      <c r="N7" s="156">
        <v>5.5</v>
      </c>
      <c r="O7" s="156">
        <v>5.5</v>
      </c>
      <c r="P7" s="157">
        <v>4.5</v>
      </c>
      <c r="Q7" s="156" t="s">
        <v>58</v>
      </c>
      <c r="R7" s="156">
        <v>5</v>
      </c>
      <c r="S7" s="158" t="s">
        <v>54</v>
      </c>
      <c r="T7" s="38">
        <v>1984</v>
      </c>
      <c r="U7" s="34">
        <v>1</v>
      </c>
      <c r="V7" s="34">
        <v>19.780099999999997</v>
      </c>
      <c r="W7" s="34">
        <v>19.780099999999997</v>
      </c>
      <c r="X7" s="28">
        <v>1480</v>
      </c>
      <c r="Y7" s="28" t="s">
        <v>54</v>
      </c>
      <c r="Z7" s="159">
        <v>1</v>
      </c>
      <c r="AA7" s="28" t="s">
        <v>58</v>
      </c>
      <c r="AB7" s="21" t="s">
        <v>54</v>
      </c>
      <c r="AC7" s="28" t="s">
        <v>58</v>
      </c>
      <c r="AD7" s="28">
        <v>85</v>
      </c>
      <c r="AE7" s="36">
        <v>35551</v>
      </c>
      <c r="AF7" s="160" t="s">
        <v>85</v>
      </c>
      <c r="AG7" s="21">
        <v>179.99999999999994</v>
      </c>
      <c r="AH7" s="161" t="s">
        <v>58</v>
      </c>
      <c r="AI7" s="36">
        <v>44561</v>
      </c>
      <c r="AJ7" s="162">
        <v>180</v>
      </c>
      <c r="AK7" s="162" t="s">
        <v>94</v>
      </c>
      <c r="AL7" s="37">
        <v>5.3749999999999992E-2</v>
      </c>
      <c r="AM7" s="37">
        <v>5.4780416576975799E-2</v>
      </c>
      <c r="AN7" s="21" t="s">
        <v>98</v>
      </c>
      <c r="AO7" s="21" t="s">
        <v>99</v>
      </c>
      <c r="AP7" s="21" t="s">
        <v>100</v>
      </c>
      <c r="AQ7" s="163">
        <v>1</v>
      </c>
      <c r="AR7" s="21">
        <v>3.2420219508661576</v>
      </c>
    </row>
    <row r="8" spans="1:44" s="164" customFormat="1" ht="17.25" customHeight="1" x14ac:dyDescent="0.2">
      <c r="A8" s="165" t="s">
        <v>881</v>
      </c>
      <c r="B8" s="153" t="s">
        <v>40</v>
      </c>
      <c r="C8" s="153" t="s">
        <v>71</v>
      </c>
      <c r="D8" s="153" t="s">
        <v>72</v>
      </c>
      <c r="E8" s="151" t="s">
        <v>97</v>
      </c>
      <c r="F8" s="153" t="s">
        <v>97</v>
      </c>
      <c r="G8" s="153" t="s">
        <v>54</v>
      </c>
      <c r="H8" s="153" t="s">
        <v>92</v>
      </c>
      <c r="I8" s="153" t="s">
        <v>101</v>
      </c>
      <c r="J8" s="153" t="s">
        <v>63</v>
      </c>
      <c r="K8" s="154">
        <v>0.5</v>
      </c>
      <c r="L8" s="153" t="s">
        <v>76</v>
      </c>
      <c r="M8" s="155" t="s">
        <v>77</v>
      </c>
      <c r="N8" s="156" t="s">
        <v>78</v>
      </c>
      <c r="O8" s="156" t="s">
        <v>78</v>
      </c>
      <c r="P8" s="157" t="s">
        <v>78</v>
      </c>
      <c r="Q8" s="156" t="s">
        <v>58</v>
      </c>
      <c r="R8" s="156" t="s">
        <v>58</v>
      </c>
      <c r="S8" s="158" t="s">
        <v>54</v>
      </c>
      <c r="T8" s="38"/>
      <c r="U8" s="34"/>
      <c r="V8" s="34"/>
      <c r="W8" s="34"/>
      <c r="X8" s="28"/>
      <c r="Y8" s="28"/>
      <c r="Z8" s="159"/>
      <c r="AA8" s="28"/>
      <c r="AB8" s="21"/>
      <c r="AC8" s="28"/>
      <c r="AD8" s="28"/>
      <c r="AE8" s="36">
        <v>43252</v>
      </c>
      <c r="AF8" s="160" t="s">
        <v>900</v>
      </c>
      <c r="AG8" s="21"/>
      <c r="AH8" s="161"/>
      <c r="AI8" s="36"/>
      <c r="AJ8" s="162"/>
      <c r="AK8" s="162"/>
      <c r="AL8" s="37"/>
      <c r="AM8" s="37"/>
      <c r="AN8" s="21"/>
      <c r="AO8" s="21"/>
      <c r="AP8" s="21"/>
      <c r="AQ8" s="163"/>
      <c r="AR8" s="21"/>
    </row>
    <row r="9" spans="1:44" s="164" customFormat="1" ht="17.25" customHeight="1" x14ac:dyDescent="0.2">
      <c r="A9" s="165" t="s">
        <v>882</v>
      </c>
      <c r="B9" s="153" t="s">
        <v>40</v>
      </c>
      <c r="C9" s="153" t="s">
        <v>71</v>
      </c>
      <c r="D9" s="153" t="s">
        <v>72</v>
      </c>
      <c r="E9" s="151" t="s">
        <v>913</v>
      </c>
      <c r="F9" s="151" t="s">
        <v>912</v>
      </c>
      <c r="G9" s="153" t="s">
        <v>54</v>
      </c>
      <c r="H9" s="153" t="s">
        <v>92</v>
      </c>
      <c r="I9" s="153" t="s">
        <v>90</v>
      </c>
      <c r="J9" s="153" t="s">
        <v>63</v>
      </c>
      <c r="K9" s="154">
        <v>0.5</v>
      </c>
      <c r="L9" s="153" t="s">
        <v>76</v>
      </c>
      <c r="M9" s="155" t="s">
        <v>77</v>
      </c>
      <c r="N9" s="156">
        <v>5.5</v>
      </c>
      <c r="O9" s="156">
        <v>5.5</v>
      </c>
      <c r="P9" s="157">
        <v>5</v>
      </c>
      <c r="Q9" s="156">
        <v>1.5</v>
      </c>
      <c r="R9" s="156">
        <v>3.5</v>
      </c>
      <c r="S9" s="158" t="s">
        <v>54</v>
      </c>
      <c r="T9" s="38" t="s">
        <v>897</v>
      </c>
      <c r="U9" s="34">
        <v>0.5</v>
      </c>
      <c r="V9" s="34"/>
      <c r="W9" s="34"/>
      <c r="X9" s="28">
        <v>1200</v>
      </c>
      <c r="Y9" s="28"/>
      <c r="Z9" s="159">
        <v>1</v>
      </c>
      <c r="AA9" s="28"/>
      <c r="AB9" s="21"/>
      <c r="AC9" s="28"/>
      <c r="AD9" s="28">
        <v>492</v>
      </c>
      <c r="AE9" s="36">
        <v>41730</v>
      </c>
      <c r="AF9" s="160" t="s">
        <v>900</v>
      </c>
      <c r="AG9" s="21"/>
      <c r="AH9" s="161"/>
      <c r="AI9" s="36"/>
      <c r="AJ9" s="162"/>
      <c r="AK9" s="162"/>
      <c r="AL9" s="37"/>
      <c r="AM9" s="37"/>
      <c r="AN9" s="21"/>
      <c r="AO9" s="21"/>
      <c r="AP9" s="21"/>
      <c r="AQ9" s="163"/>
      <c r="AR9" s="21"/>
    </row>
    <row r="10" spans="1:44" s="164" customFormat="1" ht="17.25" customHeight="1" x14ac:dyDescent="0.2">
      <c r="A10" s="152" t="s">
        <v>103</v>
      </c>
      <c r="B10" s="153" t="s">
        <v>40</v>
      </c>
      <c r="C10" s="153" t="s">
        <v>71</v>
      </c>
      <c r="D10" s="153" t="s">
        <v>72</v>
      </c>
      <c r="E10" s="151" t="s">
        <v>104</v>
      </c>
      <c r="F10" s="151" t="s">
        <v>102</v>
      </c>
      <c r="G10" s="153" t="s">
        <v>54</v>
      </c>
      <c r="H10" s="153" t="s">
        <v>105</v>
      </c>
      <c r="I10" s="153" t="s">
        <v>90</v>
      </c>
      <c r="J10" s="153" t="s">
        <v>106</v>
      </c>
      <c r="K10" s="154">
        <v>0.75</v>
      </c>
      <c r="L10" s="153" t="s">
        <v>76</v>
      </c>
      <c r="M10" s="155" t="s">
        <v>107</v>
      </c>
      <c r="N10" s="156">
        <v>4</v>
      </c>
      <c r="O10" s="156">
        <v>4</v>
      </c>
      <c r="P10" s="157">
        <v>6</v>
      </c>
      <c r="Q10" s="156" t="s">
        <v>78</v>
      </c>
      <c r="R10" s="156" t="s">
        <v>108</v>
      </c>
      <c r="S10" s="158" t="s">
        <v>109</v>
      </c>
      <c r="T10" s="38">
        <v>2008</v>
      </c>
      <c r="U10" s="34">
        <v>0.64700000000000002</v>
      </c>
      <c r="V10" s="34">
        <v>34.156700000000001</v>
      </c>
      <c r="W10" s="34">
        <v>25.617525000000001</v>
      </c>
      <c r="X10" s="28" t="s">
        <v>110</v>
      </c>
      <c r="Y10" s="28" t="s">
        <v>54</v>
      </c>
      <c r="Z10" s="159">
        <v>2</v>
      </c>
      <c r="AA10" s="28" t="s">
        <v>54</v>
      </c>
      <c r="AB10" s="21" t="s">
        <v>54</v>
      </c>
      <c r="AC10" s="28" t="s">
        <v>54</v>
      </c>
      <c r="AD10" s="28">
        <v>593</v>
      </c>
      <c r="AE10" s="36">
        <v>41333</v>
      </c>
      <c r="AF10" s="160" t="s">
        <v>79</v>
      </c>
      <c r="AG10" s="21">
        <v>221.24999952000002</v>
      </c>
      <c r="AH10" s="161">
        <v>73.749999974999994</v>
      </c>
      <c r="AI10" s="36">
        <v>44561</v>
      </c>
      <c r="AJ10" s="162">
        <v>221.25</v>
      </c>
      <c r="AK10" s="162" t="s">
        <v>86</v>
      </c>
      <c r="AL10" s="37">
        <v>4.7679661016949156E-2</v>
      </c>
      <c r="AM10" s="37">
        <v>4.8413683570864792E-2</v>
      </c>
      <c r="AN10" s="21" t="s">
        <v>111</v>
      </c>
      <c r="AO10" s="21" t="s">
        <v>112</v>
      </c>
      <c r="AP10" s="21" t="s">
        <v>113</v>
      </c>
      <c r="AQ10" s="163">
        <v>0.99596858010287892</v>
      </c>
      <c r="AR10" s="21">
        <v>8.2580893692227892</v>
      </c>
    </row>
    <row r="11" spans="1:44" s="164" customFormat="1" ht="17.25" customHeight="1" x14ac:dyDescent="0.2">
      <c r="A11" s="152" t="s">
        <v>114</v>
      </c>
      <c r="B11" s="153" t="s">
        <v>40</v>
      </c>
      <c r="C11" s="153" t="s">
        <v>71</v>
      </c>
      <c r="D11" s="153" t="s">
        <v>72</v>
      </c>
      <c r="E11" s="151" t="s">
        <v>914</v>
      </c>
      <c r="F11" s="151" t="s">
        <v>915</v>
      </c>
      <c r="G11" s="153" t="s">
        <v>54</v>
      </c>
      <c r="H11" s="153" t="s">
        <v>115</v>
      </c>
      <c r="I11" s="153" t="s">
        <v>90</v>
      </c>
      <c r="J11" s="153" t="s">
        <v>63</v>
      </c>
      <c r="K11" s="154">
        <v>1</v>
      </c>
      <c r="L11" s="153" t="s">
        <v>58</v>
      </c>
      <c r="M11" s="155" t="s">
        <v>77</v>
      </c>
      <c r="N11" s="156">
        <v>5.5</v>
      </c>
      <c r="O11" s="156">
        <v>5.5</v>
      </c>
      <c r="P11" s="157">
        <v>5.5</v>
      </c>
      <c r="Q11" s="156">
        <v>2</v>
      </c>
      <c r="R11" s="156">
        <v>3.5</v>
      </c>
      <c r="S11" s="158" t="s">
        <v>54</v>
      </c>
      <c r="T11" s="38" t="s">
        <v>116</v>
      </c>
      <c r="U11" s="34">
        <v>0.77910000000000001</v>
      </c>
      <c r="V11" s="34">
        <v>26.798069999999999</v>
      </c>
      <c r="W11" s="34">
        <v>26.798069999999999</v>
      </c>
      <c r="X11" s="28" t="s">
        <v>117</v>
      </c>
      <c r="Y11" s="28" t="s">
        <v>54</v>
      </c>
      <c r="Z11" s="159">
        <v>2</v>
      </c>
      <c r="AA11" s="28" t="s">
        <v>54</v>
      </c>
      <c r="AB11" s="21" t="s">
        <v>54</v>
      </c>
      <c r="AC11" s="28" t="s">
        <v>54</v>
      </c>
      <c r="AD11" s="28">
        <v>99</v>
      </c>
      <c r="AE11" s="36">
        <v>42917</v>
      </c>
      <c r="AF11" s="160" t="s">
        <v>85</v>
      </c>
      <c r="AG11" s="21">
        <v>343.00000000000011</v>
      </c>
      <c r="AH11" s="161" t="s">
        <v>58</v>
      </c>
      <c r="AI11" s="36">
        <v>44377</v>
      </c>
      <c r="AJ11" s="162">
        <v>343</v>
      </c>
      <c r="AK11" s="162" t="s">
        <v>118</v>
      </c>
      <c r="AL11" s="37">
        <v>5.2499999999999998E-2</v>
      </c>
      <c r="AM11" s="37">
        <v>5.3339804871722997E-2</v>
      </c>
      <c r="AN11" s="21" t="s">
        <v>119</v>
      </c>
      <c r="AO11" s="21" t="s">
        <v>120</v>
      </c>
      <c r="AP11" s="21" t="s">
        <v>121</v>
      </c>
      <c r="AQ11" s="163">
        <v>0.98920444643961303</v>
      </c>
      <c r="AR11" s="21">
        <v>6.2297776063789883</v>
      </c>
    </row>
    <row r="12" spans="1:44" s="164" customFormat="1" ht="17.25" customHeight="1" x14ac:dyDescent="0.2">
      <c r="A12" s="152" t="s">
        <v>122</v>
      </c>
      <c r="B12" s="153" t="s">
        <v>40</v>
      </c>
      <c r="C12" s="153" t="s">
        <v>71</v>
      </c>
      <c r="D12" s="153" t="s">
        <v>72</v>
      </c>
      <c r="E12" s="151" t="s">
        <v>123</v>
      </c>
      <c r="F12" s="151" t="s">
        <v>124</v>
      </c>
      <c r="G12" s="153" t="s">
        <v>54</v>
      </c>
      <c r="H12" s="153" t="s">
        <v>115</v>
      </c>
      <c r="I12" s="153" t="s">
        <v>90</v>
      </c>
      <c r="J12" s="153" t="s">
        <v>63</v>
      </c>
      <c r="K12" s="154">
        <v>0.5</v>
      </c>
      <c r="L12" s="153" t="s">
        <v>148</v>
      </c>
      <c r="M12" s="155" t="s">
        <v>125</v>
      </c>
      <c r="N12" s="156" t="s">
        <v>126</v>
      </c>
      <c r="O12" s="156" t="s">
        <v>126</v>
      </c>
      <c r="P12" s="157" t="s">
        <v>127</v>
      </c>
      <c r="Q12" s="156" t="s">
        <v>834</v>
      </c>
      <c r="R12" s="156" t="s">
        <v>128</v>
      </c>
      <c r="S12" s="158" t="s">
        <v>54</v>
      </c>
      <c r="T12" s="38">
        <v>1964</v>
      </c>
      <c r="U12" s="34">
        <v>0.6</v>
      </c>
      <c r="V12" s="34">
        <v>53.318800000000039</v>
      </c>
      <c r="W12" s="34">
        <v>26.659400000000019</v>
      </c>
      <c r="X12" s="28">
        <v>1020</v>
      </c>
      <c r="Y12" s="28" t="s">
        <v>54</v>
      </c>
      <c r="Z12" s="159">
        <v>2</v>
      </c>
      <c r="AA12" s="28" t="s">
        <v>58</v>
      </c>
      <c r="AB12" s="21" t="s">
        <v>54</v>
      </c>
      <c r="AC12" s="28" t="s">
        <v>58</v>
      </c>
      <c r="AD12" s="28">
        <v>385</v>
      </c>
      <c r="AE12" s="36">
        <v>36767</v>
      </c>
      <c r="AF12" s="160" t="s">
        <v>85</v>
      </c>
      <c r="AG12" s="21">
        <v>618.99999999999989</v>
      </c>
      <c r="AH12" s="161" t="s">
        <v>58</v>
      </c>
      <c r="AI12" s="36">
        <v>44561</v>
      </c>
      <c r="AJ12" s="162">
        <v>619</v>
      </c>
      <c r="AK12" s="162" t="s">
        <v>118</v>
      </c>
      <c r="AL12" s="37">
        <v>4.7837237479806137E-2</v>
      </c>
      <c r="AM12" s="37">
        <v>4.9369250251945648E-2</v>
      </c>
      <c r="AN12" s="21" t="s">
        <v>129</v>
      </c>
      <c r="AO12" s="21" t="s">
        <v>130</v>
      </c>
      <c r="AP12" s="21" t="s">
        <v>131</v>
      </c>
      <c r="AQ12" s="163">
        <v>0.97799650404735294</v>
      </c>
      <c r="AR12" s="21">
        <v>3.4730929774760311</v>
      </c>
    </row>
    <row r="13" spans="1:44" s="164" customFormat="1" ht="17.25" customHeight="1" x14ac:dyDescent="0.2">
      <c r="A13" s="152" t="s">
        <v>132</v>
      </c>
      <c r="B13" s="153" t="s">
        <v>40</v>
      </c>
      <c r="C13" s="153" t="s">
        <v>71</v>
      </c>
      <c r="D13" s="153" t="s">
        <v>72</v>
      </c>
      <c r="E13" s="151" t="s">
        <v>133</v>
      </c>
      <c r="F13" s="151" t="s">
        <v>134</v>
      </c>
      <c r="G13" s="153" t="s">
        <v>54</v>
      </c>
      <c r="H13" s="153" t="s">
        <v>115</v>
      </c>
      <c r="I13" s="153" t="s">
        <v>83</v>
      </c>
      <c r="J13" s="153" t="s">
        <v>63</v>
      </c>
      <c r="K13" s="154">
        <v>0.5</v>
      </c>
      <c r="L13" s="153" t="s">
        <v>135</v>
      </c>
      <c r="M13" s="155" t="s">
        <v>125</v>
      </c>
      <c r="N13" s="156" t="s">
        <v>136</v>
      </c>
      <c r="O13" s="156" t="s">
        <v>137</v>
      </c>
      <c r="P13" s="157" t="s">
        <v>138</v>
      </c>
      <c r="Q13" s="156" t="s">
        <v>835</v>
      </c>
      <c r="R13" s="156" t="s">
        <v>137</v>
      </c>
      <c r="S13" s="158" t="s">
        <v>54</v>
      </c>
      <c r="T13" s="38">
        <v>1993</v>
      </c>
      <c r="U13" s="34">
        <v>0.6</v>
      </c>
      <c r="V13" s="34">
        <v>85.231500000058688</v>
      </c>
      <c r="W13" s="34">
        <v>42.615750000029344</v>
      </c>
      <c r="X13" s="28" t="s">
        <v>139</v>
      </c>
      <c r="Y13" s="28" t="s">
        <v>54</v>
      </c>
      <c r="Z13" s="159">
        <v>3</v>
      </c>
      <c r="AA13" s="28" t="s">
        <v>58</v>
      </c>
      <c r="AB13" s="21" t="s">
        <v>54</v>
      </c>
      <c r="AC13" s="28" t="s">
        <v>58</v>
      </c>
      <c r="AD13" s="28">
        <v>654</v>
      </c>
      <c r="AE13" s="36">
        <v>36144</v>
      </c>
      <c r="AF13" s="160" t="s">
        <v>85</v>
      </c>
      <c r="AG13" s="21">
        <v>1273.75</v>
      </c>
      <c r="AH13" s="161" t="s">
        <v>58</v>
      </c>
      <c r="AI13" s="36">
        <v>44561</v>
      </c>
      <c r="AJ13" s="162">
        <v>1273.75</v>
      </c>
      <c r="AK13" s="162" t="s">
        <v>94</v>
      </c>
      <c r="AL13" s="37">
        <v>4.4064769381746811E-2</v>
      </c>
      <c r="AM13" s="37">
        <v>4.582949576113797E-2</v>
      </c>
      <c r="AN13" s="21" t="s">
        <v>140</v>
      </c>
      <c r="AO13" s="21" t="s">
        <v>141</v>
      </c>
      <c r="AP13" s="21" t="s">
        <v>142</v>
      </c>
      <c r="AQ13" s="163">
        <v>0.96805641106869955</v>
      </c>
      <c r="AR13" s="21">
        <v>4.1709434237573566</v>
      </c>
    </row>
    <row r="14" spans="1:44" s="164" customFormat="1" ht="17.25" customHeight="1" x14ac:dyDescent="0.2">
      <c r="A14" s="152" t="s">
        <v>143</v>
      </c>
      <c r="B14" s="153" t="s">
        <v>40</v>
      </c>
      <c r="C14" s="153" t="s">
        <v>71</v>
      </c>
      <c r="D14" s="153" t="s">
        <v>72</v>
      </c>
      <c r="E14" s="151" t="s">
        <v>144</v>
      </c>
      <c r="F14" s="151" t="s">
        <v>145</v>
      </c>
      <c r="G14" s="153" t="s">
        <v>54</v>
      </c>
      <c r="H14" s="153" t="s">
        <v>115</v>
      </c>
      <c r="I14" s="153" t="s">
        <v>90</v>
      </c>
      <c r="J14" s="153" t="s">
        <v>63</v>
      </c>
      <c r="K14" s="154">
        <v>0.5</v>
      </c>
      <c r="L14" s="153" t="s">
        <v>39</v>
      </c>
      <c r="M14" s="155" t="s">
        <v>125</v>
      </c>
      <c r="N14" s="156">
        <v>5</v>
      </c>
      <c r="O14" s="156">
        <v>5</v>
      </c>
      <c r="P14" s="157">
        <v>3.5</v>
      </c>
      <c r="Q14" s="156">
        <v>3.5</v>
      </c>
      <c r="R14" s="156">
        <v>4</v>
      </c>
      <c r="S14" s="158" t="s">
        <v>54</v>
      </c>
      <c r="T14" s="38">
        <v>1978</v>
      </c>
      <c r="U14" s="34">
        <v>0.8</v>
      </c>
      <c r="V14" s="34">
        <v>66.523900000000012</v>
      </c>
      <c r="W14" s="34">
        <v>33.261950000000006</v>
      </c>
      <c r="X14" s="28">
        <v>1200</v>
      </c>
      <c r="Y14" s="28" t="s">
        <v>54</v>
      </c>
      <c r="Z14" s="159">
        <v>1</v>
      </c>
      <c r="AA14" s="28" t="s">
        <v>54</v>
      </c>
      <c r="AB14" s="21" t="s">
        <v>54</v>
      </c>
      <c r="AC14" s="28" t="s">
        <v>54</v>
      </c>
      <c r="AD14" s="28">
        <v>308</v>
      </c>
      <c r="AE14" s="36" t="s">
        <v>146</v>
      </c>
      <c r="AF14" s="160" t="s">
        <v>79</v>
      </c>
      <c r="AG14" s="21">
        <v>988</v>
      </c>
      <c r="AH14" s="161">
        <v>847.49999999999989</v>
      </c>
      <c r="AI14" s="36">
        <v>44561</v>
      </c>
      <c r="AJ14" s="162">
        <v>847.5</v>
      </c>
      <c r="AK14" s="162" t="s">
        <v>94</v>
      </c>
      <c r="AL14" s="37">
        <v>4.6249999999999999E-2</v>
      </c>
      <c r="AM14" s="37">
        <v>3.7900868010818371E-2</v>
      </c>
      <c r="AN14" s="21" t="s">
        <v>147</v>
      </c>
      <c r="AO14" s="21" t="s">
        <v>148</v>
      </c>
      <c r="AP14" s="21" t="s">
        <v>149</v>
      </c>
      <c r="AQ14" s="163">
        <v>0.93788848819747483</v>
      </c>
      <c r="AR14" s="21">
        <v>4.157925969944702</v>
      </c>
    </row>
    <row r="15" spans="1:44" s="164" customFormat="1" ht="17.25" customHeight="1" x14ac:dyDescent="0.2">
      <c r="A15" s="152" t="s">
        <v>150</v>
      </c>
      <c r="B15" s="153" t="s">
        <v>40</v>
      </c>
      <c r="C15" s="153" t="s">
        <v>71</v>
      </c>
      <c r="D15" s="153" t="s">
        <v>72</v>
      </c>
      <c r="E15" s="151" t="s">
        <v>151</v>
      </c>
      <c r="F15" s="151" t="s">
        <v>152</v>
      </c>
      <c r="G15" s="153" t="s">
        <v>54</v>
      </c>
      <c r="H15" s="153" t="s">
        <v>115</v>
      </c>
      <c r="I15" s="153" t="s">
        <v>90</v>
      </c>
      <c r="J15" s="153" t="s">
        <v>63</v>
      </c>
      <c r="K15" s="154">
        <v>1</v>
      </c>
      <c r="L15" s="153" t="s">
        <v>58</v>
      </c>
      <c r="M15" s="155" t="s">
        <v>125</v>
      </c>
      <c r="N15" s="156">
        <v>5.5</v>
      </c>
      <c r="O15" s="156">
        <v>5.5</v>
      </c>
      <c r="P15" s="157">
        <v>5.5</v>
      </c>
      <c r="Q15" s="156">
        <v>2.5</v>
      </c>
      <c r="R15" s="156">
        <v>5</v>
      </c>
      <c r="S15" s="158" t="s">
        <v>54</v>
      </c>
      <c r="T15" s="38">
        <v>1984</v>
      </c>
      <c r="U15" s="34">
        <v>0.2</v>
      </c>
      <c r="V15" s="34">
        <v>20.940300000000001</v>
      </c>
      <c r="W15" s="34">
        <v>20.940300000000001</v>
      </c>
      <c r="X15" s="28">
        <v>1000</v>
      </c>
      <c r="Y15" s="28" t="s">
        <v>54</v>
      </c>
      <c r="Z15" s="159">
        <v>1</v>
      </c>
      <c r="AA15" s="28" t="s">
        <v>58</v>
      </c>
      <c r="AB15" s="21" t="s">
        <v>54</v>
      </c>
      <c r="AC15" s="28" t="s">
        <v>58</v>
      </c>
      <c r="AD15" s="28">
        <v>111</v>
      </c>
      <c r="AE15" s="36">
        <v>36144</v>
      </c>
      <c r="AF15" s="160" t="s">
        <v>85</v>
      </c>
      <c r="AG15" s="21">
        <v>371.99999999999994</v>
      </c>
      <c r="AH15" s="161" t="s">
        <v>58</v>
      </c>
      <c r="AI15" s="36">
        <v>44561</v>
      </c>
      <c r="AJ15" s="162">
        <v>372</v>
      </c>
      <c r="AK15" s="162" t="s">
        <v>153</v>
      </c>
      <c r="AL15" s="37">
        <v>4.7499999999999994E-2</v>
      </c>
      <c r="AM15" s="37">
        <v>5.3012295529087067E-2</v>
      </c>
      <c r="AN15" s="21" t="s">
        <v>154</v>
      </c>
      <c r="AO15" s="21" t="s">
        <v>155</v>
      </c>
      <c r="AP15" s="21" t="s">
        <v>156</v>
      </c>
      <c r="AQ15" s="163">
        <v>1</v>
      </c>
      <c r="AR15" s="21">
        <v>3.2153324686905438</v>
      </c>
    </row>
    <row r="16" spans="1:44" s="164" customFormat="1" ht="17.25" customHeight="1" x14ac:dyDescent="0.2">
      <c r="A16" s="152" t="s">
        <v>157</v>
      </c>
      <c r="B16" s="153" t="s">
        <v>40</v>
      </c>
      <c r="C16" s="153" t="s">
        <v>71</v>
      </c>
      <c r="D16" s="153" t="s">
        <v>72</v>
      </c>
      <c r="E16" s="151" t="s">
        <v>158</v>
      </c>
      <c r="F16" s="151" t="s">
        <v>159</v>
      </c>
      <c r="G16" s="153" t="s">
        <v>54</v>
      </c>
      <c r="H16" s="153" t="s">
        <v>115</v>
      </c>
      <c r="I16" s="153" t="s">
        <v>83</v>
      </c>
      <c r="J16" s="153" t="s">
        <v>63</v>
      </c>
      <c r="K16" s="154">
        <v>0.36699999999999999</v>
      </c>
      <c r="L16" s="153" t="s">
        <v>160</v>
      </c>
      <c r="M16" s="155" t="s">
        <v>125</v>
      </c>
      <c r="N16" s="156">
        <v>5.5</v>
      </c>
      <c r="O16" s="156">
        <v>5.5</v>
      </c>
      <c r="P16" s="157">
        <v>5.5</v>
      </c>
      <c r="Q16" s="156">
        <v>2.5</v>
      </c>
      <c r="R16" s="156">
        <v>5</v>
      </c>
      <c r="S16" s="158" t="s">
        <v>161</v>
      </c>
      <c r="T16" s="38">
        <v>2011</v>
      </c>
      <c r="U16" s="34">
        <v>0.3</v>
      </c>
      <c r="V16" s="34">
        <v>42.65608000000001</v>
      </c>
      <c r="W16" s="34">
        <v>15.654781360000003</v>
      </c>
      <c r="X16" s="28">
        <v>1600</v>
      </c>
      <c r="Y16" s="28" t="s">
        <v>54</v>
      </c>
      <c r="Z16" s="159">
        <v>1</v>
      </c>
      <c r="AA16" s="28" t="s">
        <v>58</v>
      </c>
      <c r="AB16" s="21" t="s">
        <v>54</v>
      </c>
      <c r="AC16" s="28" t="s">
        <v>58</v>
      </c>
      <c r="AD16" s="28">
        <v>97</v>
      </c>
      <c r="AE16" s="36">
        <v>36739</v>
      </c>
      <c r="AF16" s="160" t="s">
        <v>79</v>
      </c>
      <c r="AG16" s="21">
        <v>417.99999994999996</v>
      </c>
      <c r="AH16" s="161">
        <v>721.99999995999997</v>
      </c>
      <c r="AI16" s="36">
        <v>44561</v>
      </c>
      <c r="AJ16" s="162">
        <v>417.99999996161995</v>
      </c>
      <c r="AK16" s="162" t="s">
        <v>118</v>
      </c>
      <c r="AL16" s="37">
        <v>4.3749999999999997E-2</v>
      </c>
      <c r="AM16" s="37">
        <v>4.9861390793996541E-2</v>
      </c>
      <c r="AN16" s="21" t="s">
        <v>162</v>
      </c>
      <c r="AO16" s="21" t="s">
        <v>98</v>
      </c>
      <c r="AP16" s="21" t="s">
        <v>163</v>
      </c>
      <c r="AQ16" s="163">
        <v>0.96099500938670401</v>
      </c>
      <c r="AR16" s="21">
        <v>5.0987864409137496</v>
      </c>
    </row>
    <row r="17" spans="1:44" s="164" customFormat="1" ht="17.25" customHeight="1" x14ac:dyDescent="0.2">
      <c r="A17" s="152" t="s">
        <v>164</v>
      </c>
      <c r="B17" s="153" t="s">
        <v>40</v>
      </c>
      <c r="C17" s="153" t="s">
        <v>71</v>
      </c>
      <c r="D17" s="153" t="s">
        <v>72</v>
      </c>
      <c r="E17" s="151" t="s">
        <v>165</v>
      </c>
      <c r="F17" s="151" t="s">
        <v>165</v>
      </c>
      <c r="G17" s="153" t="s">
        <v>54</v>
      </c>
      <c r="H17" s="153" t="s">
        <v>115</v>
      </c>
      <c r="I17" s="153" t="s">
        <v>75</v>
      </c>
      <c r="J17" s="153" t="s">
        <v>63</v>
      </c>
      <c r="K17" s="154">
        <v>0.5</v>
      </c>
      <c r="L17" s="153" t="s">
        <v>76</v>
      </c>
      <c r="M17" s="155" t="s">
        <v>166</v>
      </c>
      <c r="N17" s="156" t="s">
        <v>78</v>
      </c>
      <c r="O17" s="156" t="s">
        <v>78</v>
      </c>
      <c r="P17" s="157" t="s">
        <v>78</v>
      </c>
      <c r="Q17" s="156" t="s">
        <v>78</v>
      </c>
      <c r="R17" s="156" t="s">
        <v>78</v>
      </c>
      <c r="S17" s="158" t="s">
        <v>54</v>
      </c>
      <c r="T17" s="38">
        <v>1973</v>
      </c>
      <c r="U17" s="34">
        <v>7.7100000000000002E-2</v>
      </c>
      <c r="V17" s="34">
        <v>7.2807000000000013</v>
      </c>
      <c r="W17" s="34">
        <v>3.6403500000000006</v>
      </c>
      <c r="X17" s="28">
        <v>437</v>
      </c>
      <c r="Y17" s="28" t="s">
        <v>58</v>
      </c>
      <c r="Z17" s="159">
        <v>1</v>
      </c>
      <c r="AA17" s="28" t="s">
        <v>58</v>
      </c>
      <c r="AB17" s="21" t="s">
        <v>58</v>
      </c>
      <c r="AC17" s="28" t="s">
        <v>58</v>
      </c>
      <c r="AD17" s="28">
        <v>12</v>
      </c>
      <c r="AE17" s="36">
        <v>43709</v>
      </c>
      <c r="AF17" s="160" t="s">
        <v>79</v>
      </c>
      <c r="AG17" s="21">
        <v>91.82099749999999</v>
      </c>
      <c r="AH17" s="161">
        <v>91.820997500000004</v>
      </c>
      <c r="AI17" s="36" t="s">
        <v>58</v>
      </c>
      <c r="AJ17" s="162">
        <v>91.899999999999991</v>
      </c>
      <c r="AK17" s="162" t="s">
        <v>58</v>
      </c>
      <c r="AL17" s="37" t="s">
        <v>58</v>
      </c>
      <c r="AM17" s="37">
        <v>2.1927136071543087E-2</v>
      </c>
      <c r="AN17" s="21" t="s">
        <v>81</v>
      </c>
      <c r="AO17" s="21" t="s">
        <v>58</v>
      </c>
      <c r="AP17" s="21" t="s">
        <v>58</v>
      </c>
      <c r="AQ17" s="163">
        <v>1</v>
      </c>
      <c r="AR17" s="21">
        <v>4.4999999655660101</v>
      </c>
    </row>
    <row r="18" spans="1:44" s="164" customFormat="1" ht="17.25" customHeight="1" x14ac:dyDescent="0.2">
      <c r="A18" s="152" t="s">
        <v>167</v>
      </c>
      <c r="B18" s="153" t="s">
        <v>40</v>
      </c>
      <c r="C18" s="153" t="s">
        <v>71</v>
      </c>
      <c r="D18" s="153" t="s">
        <v>72</v>
      </c>
      <c r="E18" s="151" t="s">
        <v>168</v>
      </c>
      <c r="F18" s="151" t="s">
        <v>169</v>
      </c>
      <c r="G18" s="153" t="s">
        <v>54</v>
      </c>
      <c r="H18" s="153" t="s">
        <v>115</v>
      </c>
      <c r="I18" s="153" t="s">
        <v>83</v>
      </c>
      <c r="J18" s="153" t="s">
        <v>63</v>
      </c>
      <c r="K18" s="154">
        <v>0.25</v>
      </c>
      <c r="L18" s="153" t="s">
        <v>170</v>
      </c>
      <c r="M18" s="155" t="s">
        <v>125</v>
      </c>
      <c r="N18" s="156">
        <v>6</v>
      </c>
      <c r="O18" s="156">
        <v>5.5</v>
      </c>
      <c r="P18" s="157">
        <v>5</v>
      </c>
      <c r="Q18" s="156">
        <v>3</v>
      </c>
      <c r="R18" s="156">
        <v>5.5</v>
      </c>
      <c r="S18" s="158" t="s">
        <v>171</v>
      </c>
      <c r="T18" s="38" t="s">
        <v>172</v>
      </c>
      <c r="U18" s="34">
        <v>0.33</v>
      </c>
      <c r="V18" s="34">
        <v>33.465919999999997</v>
      </c>
      <c r="W18" s="34">
        <v>8.3664799999999993</v>
      </c>
      <c r="X18" s="28" t="s">
        <v>173</v>
      </c>
      <c r="Y18" s="28" t="s">
        <v>54</v>
      </c>
      <c r="Z18" s="159">
        <v>1</v>
      </c>
      <c r="AA18" s="28" t="s">
        <v>54</v>
      </c>
      <c r="AB18" s="21" t="s">
        <v>54</v>
      </c>
      <c r="AC18" s="28" t="s">
        <v>54</v>
      </c>
      <c r="AD18" s="28">
        <v>13</v>
      </c>
      <c r="AE18" s="36">
        <v>41743</v>
      </c>
      <c r="AF18" s="160" t="s">
        <v>79</v>
      </c>
      <c r="AG18" s="21">
        <v>203.74999975000003</v>
      </c>
      <c r="AH18" s="161">
        <v>203.75000000000003</v>
      </c>
      <c r="AI18" s="36">
        <v>44561</v>
      </c>
      <c r="AJ18" s="162">
        <v>203.75</v>
      </c>
      <c r="AK18" s="162" t="s">
        <v>153</v>
      </c>
      <c r="AL18" s="37">
        <v>4.374999999999999E-2</v>
      </c>
      <c r="AM18" s="37">
        <v>4.4388620864653665E-2</v>
      </c>
      <c r="AN18" s="21" t="s">
        <v>174</v>
      </c>
      <c r="AO18" s="21" t="s">
        <v>175</v>
      </c>
      <c r="AP18" s="21" t="s">
        <v>119</v>
      </c>
      <c r="AQ18" s="163">
        <v>0.9995846520878553</v>
      </c>
      <c r="AR18" s="21">
        <v>9.1366360719249204</v>
      </c>
    </row>
    <row r="19" spans="1:44" s="164" customFormat="1" ht="17.25" customHeight="1" x14ac:dyDescent="0.2">
      <c r="A19" s="152" t="s">
        <v>176</v>
      </c>
      <c r="B19" s="153" t="s">
        <v>40</v>
      </c>
      <c r="C19" s="153" t="s">
        <v>71</v>
      </c>
      <c r="D19" s="153" t="s">
        <v>72</v>
      </c>
      <c r="E19" s="151" t="s">
        <v>177</v>
      </c>
      <c r="F19" s="151" t="s">
        <v>178</v>
      </c>
      <c r="G19" s="153" t="s">
        <v>54</v>
      </c>
      <c r="H19" s="153" t="s">
        <v>115</v>
      </c>
      <c r="I19" s="153" t="s">
        <v>90</v>
      </c>
      <c r="J19" s="153" t="s">
        <v>106</v>
      </c>
      <c r="K19" s="154">
        <v>0.5</v>
      </c>
      <c r="L19" s="153" t="s">
        <v>76</v>
      </c>
      <c r="M19" s="155" t="s">
        <v>125</v>
      </c>
      <c r="N19" s="156">
        <v>5.5</v>
      </c>
      <c r="O19" s="156">
        <v>5.5</v>
      </c>
      <c r="P19" s="157">
        <v>5</v>
      </c>
      <c r="Q19" s="156">
        <v>2.5</v>
      </c>
      <c r="R19" s="156">
        <v>5.5</v>
      </c>
      <c r="S19" s="158" t="s">
        <v>54</v>
      </c>
      <c r="T19" s="38">
        <v>1999</v>
      </c>
      <c r="U19" s="34">
        <v>0.36349999999999999</v>
      </c>
      <c r="V19" s="34">
        <v>14.494999999999999</v>
      </c>
      <c r="W19" s="34">
        <v>7.2474999999999996</v>
      </c>
      <c r="X19" s="28">
        <v>2000</v>
      </c>
      <c r="Y19" s="28" t="s">
        <v>54</v>
      </c>
      <c r="Z19" s="159">
        <v>1</v>
      </c>
      <c r="AA19" s="28" t="s">
        <v>54</v>
      </c>
      <c r="AB19" s="21" t="s">
        <v>54</v>
      </c>
      <c r="AC19" s="28" t="s">
        <v>54</v>
      </c>
      <c r="AD19" s="28">
        <v>90</v>
      </c>
      <c r="AE19" s="36">
        <v>41743</v>
      </c>
      <c r="AF19" s="160" t="s">
        <v>79</v>
      </c>
      <c r="AG19" s="21">
        <v>77.500000080000021</v>
      </c>
      <c r="AH19" s="161">
        <v>77.5</v>
      </c>
      <c r="AI19" s="36">
        <v>44561</v>
      </c>
      <c r="AJ19" s="162">
        <v>77.5</v>
      </c>
      <c r="AK19" s="162" t="s">
        <v>153</v>
      </c>
      <c r="AL19" s="37">
        <v>5.2499999999999991E-2</v>
      </c>
      <c r="AM19" s="37">
        <v>-1.2184908784428501E-2</v>
      </c>
      <c r="AN19" s="21" t="s">
        <v>58</v>
      </c>
      <c r="AO19" s="21" t="s">
        <v>58</v>
      </c>
      <c r="AP19" s="21" t="s">
        <v>58</v>
      </c>
      <c r="AQ19" s="163">
        <v>1.5584684373922044E-2</v>
      </c>
      <c r="AR19" s="21">
        <v>3.2206562344508863E-3</v>
      </c>
    </row>
    <row r="20" spans="1:44" s="164" customFormat="1" ht="17.25" customHeight="1" x14ac:dyDescent="0.2">
      <c r="A20" s="152" t="s">
        <v>179</v>
      </c>
      <c r="B20" s="153" t="s">
        <v>40</v>
      </c>
      <c r="C20" s="153" t="s">
        <v>71</v>
      </c>
      <c r="D20" s="153" t="s">
        <v>72</v>
      </c>
      <c r="E20" s="151" t="s">
        <v>180</v>
      </c>
      <c r="F20" s="151" t="s">
        <v>181</v>
      </c>
      <c r="G20" s="153" t="s">
        <v>54</v>
      </c>
      <c r="H20" s="153" t="s">
        <v>115</v>
      </c>
      <c r="I20" s="153" t="s">
        <v>90</v>
      </c>
      <c r="J20" s="153" t="s">
        <v>63</v>
      </c>
      <c r="K20" s="154">
        <v>1</v>
      </c>
      <c r="L20" s="153" t="s">
        <v>58</v>
      </c>
      <c r="M20" s="155" t="s">
        <v>125</v>
      </c>
      <c r="N20" s="156">
        <v>6</v>
      </c>
      <c r="O20" s="156">
        <v>5.5</v>
      </c>
      <c r="P20" s="157">
        <v>5</v>
      </c>
      <c r="Q20" s="156">
        <v>2</v>
      </c>
      <c r="R20" s="156">
        <v>4.5</v>
      </c>
      <c r="S20" s="158" t="s">
        <v>182</v>
      </c>
      <c r="T20" s="38">
        <v>2004</v>
      </c>
      <c r="U20" s="34">
        <v>0.4</v>
      </c>
      <c r="V20" s="34">
        <v>19.651499999999995</v>
      </c>
      <c r="W20" s="34">
        <v>19.651499999999995</v>
      </c>
      <c r="X20" s="28">
        <v>2000</v>
      </c>
      <c r="Y20" s="28" t="s">
        <v>54</v>
      </c>
      <c r="Z20" s="159">
        <v>1</v>
      </c>
      <c r="AA20" s="28" t="s">
        <v>58</v>
      </c>
      <c r="AB20" s="21" t="s">
        <v>54</v>
      </c>
      <c r="AC20" s="28" t="s">
        <v>58</v>
      </c>
      <c r="AD20" s="28">
        <v>113</v>
      </c>
      <c r="AE20" s="36">
        <v>37385</v>
      </c>
      <c r="AF20" s="160" t="s">
        <v>85</v>
      </c>
      <c r="AG20" s="21">
        <v>381.99999999999994</v>
      </c>
      <c r="AH20" s="161" t="s">
        <v>58</v>
      </c>
      <c r="AI20" s="36">
        <v>44561</v>
      </c>
      <c r="AJ20" s="162">
        <v>382</v>
      </c>
      <c r="AK20" s="162" t="s">
        <v>80</v>
      </c>
      <c r="AL20" s="37">
        <v>4.7500000000000001E-2</v>
      </c>
      <c r="AM20" s="37">
        <v>4.7725629738563598E-2</v>
      </c>
      <c r="AN20" s="21" t="s">
        <v>183</v>
      </c>
      <c r="AO20" s="21" t="s">
        <v>184</v>
      </c>
      <c r="AP20" s="21" t="s">
        <v>185</v>
      </c>
      <c r="AQ20" s="163">
        <v>1</v>
      </c>
      <c r="AR20" s="21">
        <v>3.6503040460576339</v>
      </c>
    </row>
    <row r="21" spans="1:44" s="164" customFormat="1" ht="17.25" customHeight="1" x14ac:dyDescent="0.2">
      <c r="A21" s="152" t="s">
        <v>186</v>
      </c>
      <c r="B21" s="153" t="s">
        <v>40</v>
      </c>
      <c r="C21" s="153" t="s">
        <v>71</v>
      </c>
      <c r="D21" s="153" t="s">
        <v>72</v>
      </c>
      <c r="E21" s="151" t="s">
        <v>187</v>
      </c>
      <c r="F21" s="151" t="s">
        <v>188</v>
      </c>
      <c r="G21" s="153" t="s">
        <v>54</v>
      </c>
      <c r="H21" s="153" t="s">
        <v>115</v>
      </c>
      <c r="I21" s="153" t="s">
        <v>189</v>
      </c>
      <c r="J21" s="153" t="s">
        <v>63</v>
      </c>
      <c r="K21" s="154">
        <v>1</v>
      </c>
      <c r="L21" s="153" t="s">
        <v>58</v>
      </c>
      <c r="M21" s="155" t="s">
        <v>125</v>
      </c>
      <c r="N21" s="156" t="s">
        <v>78</v>
      </c>
      <c r="O21" s="156" t="s">
        <v>78</v>
      </c>
      <c r="P21" s="157" t="s">
        <v>78</v>
      </c>
      <c r="Q21" s="156" t="s">
        <v>58</v>
      </c>
      <c r="R21" s="156" t="s">
        <v>58</v>
      </c>
      <c r="S21" s="158" t="s">
        <v>54</v>
      </c>
      <c r="T21" s="38" t="s">
        <v>190</v>
      </c>
      <c r="U21" s="34" t="s">
        <v>54</v>
      </c>
      <c r="V21" s="34">
        <v>1.1144000000000001</v>
      </c>
      <c r="W21" s="34">
        <v>1.1144000000000001</v>
      </c>
      <c r="X21" s="28" t="s">
        <v>191</v>
      </c>
      <c r="Y21" s="28" t="s">
        <v>54</v>
      </c>
      <c r="Z21" s="159">
        <v>2</v>
      </c>
      <c r="AA21" s="28" t="s">
        <v>54</v>
      </c>
      <c r="AB21" s="21" t="s">
        <v>54</v>
      </c>
      <c r="AC21" s="28" t="s">
        <v>54</v>
      </c>
      <c r="AD21" s="28">
        <v>20</v>
      </c>
      <c r="AE21" s="36">
        <v>42614</v>
      </c>
      <c r="AF21" s="160" t="s">
        <v>85</v>
      </c>
      <c r="AG21" s="21">
        <v>25.199999999999996</v>
      </c>
      <c r="AH21" s="161" t="s">
        <v>58</v>
      </c>
      <c r="AI21" s="36">
        <v>44561</v>
      </c>
      <c r="AJ21" s="162">
        <v>25.2</v>
      </c>
      <c r="AK21" s="162" t="s">
        <v>80</v>
      </c>
      <c r="AL21" s="37">
        <v>4.6249999999999999E-2</v>
      </c>
      <c r="AM21" s="37">
        <v>4.8305633351790667E-2</v>
      </c>
      <c r="AN21" s="21" t="s">
        <v>192</v>
      </c>
      <c r="AO21" s="21" t="s">
        <v>193</v>
      </c>
      <c r="AP21" s="21" t="s">
        <v>194</v>
      </c>
      <c r="AQ21" s="163">
        <v>1</v>
      </c>
      <c r="AR21" s="21">
        <v>3.5837203031552152</v>
      </c>
    </row>
    <row r="22" spans="1:44" s="164" customFormat="1" ht="17.25" customHeight="1" x14ac:dyDescent="0.2">
      <c r="A22" s="152" t="s">
        <v>195</v>
      </c>
      <c r="B22" s="153" t="s">
        <v>40</v>
      </c>
      <c r="C22" s="153" t="s">
        <v>71</v>
      </c>
      <c r="D22" s="153" t="s">
        <v>72</v>
      </c>
      <c r="E22" s="151" t="s">
        <v>196</v>
      </c>
      <c r="F22" s="151" t="s">
        <v>197</v>
      </c>
      <c r="G22" s="153" t="s">
        <v>54</v>
      </c>
      <c r="H22" s="153" t="s">
        <v>115</v>
      </c>
      <c r="I22" s="153" t="s">
        <v>90</v>
      </c>
      <c r="J22" s="153" t="s">
        <v>63</v>
      </c>
      <c r="K22" s="154">
        <v>1</v>
      </c>
      <c r="L22" s="153" t="s">
        <v>58</v>
      </c>
      <c r="M22" s="155" t="s">
        <v>125</v>
      </c>
      <c r="N22" s="156">
        <v>5.5</v>
      </c>
      <c r="O22" s="156">
        <v>5</v>
      </c>
      <c r="P22" s="157">
        <v>5</v>
      </c>
      <c r="Q22" s="156">
        <v>2.5</v>
      </c>
      <c r="R22" s="156">
        <v>5</v>
      </c>
      <c r="S22" s="158"/>
      <c r="T22" s="38">
        <v>1978</v>
      </c>
      <c r="U22" s="34">
        <v>0.3</v>
      </c>
      <c r="V22" s="34">
        <v>30.721099999999993</v>
      </c>
      <c r="W22" s="34">
        <v>30.721099999999993</v>
      </c>
      <c r="X22" s="28">
        <v>1000</v>
      </c>
      <c r="Y22" s="28" t="s">
        <v>54</v>
      </c>
      <c r="Z22" s="159">
        <v>1</v>
      </c>
      <c r="AA22" s="28" t="s">
        <v>58</v>
      </c>
      <c r="AB22" s="21" t="s">
        <v>54</v>
      </c>
      <c r="AC22" s="28" t="s">
        <v>58</v>
      </c>
      <c r="AD22" s="28">
        <v>141</v>
      </c>
      <c r="AE22" s="36">
        <v>32021</v>
      </c>
      <c r="AF22" s="160" t="s">
        <v>85</v>
      </c>
      <c r="AG22" s="21">
        <v>499</v>
      </c>
      <c r="AH22" s="161" t="s">
        <v>58</v>
      </c>
      <c r="AI22" s="36">
        <v>44561</v>
      </c>
      <c r="AJ22" s="162">
        <v>499</v>
      </c>
      <c r="AK22" s="162" t="s">
        <v>153</v>
      </c>
      <c r="AL22" s="37">
        <v>0.05</v>
      </c>
      <c r="AM22" s="37">
        <v>4.7889583501423097E-2</v>
      </c>
      <c r="AN22" s="21" t="s">
        <v>98</v>
      </c>
      <c r="AO22" s="21" t="s">
        <v>198</v>
      </c>
      <c r="AP22" s="21" t="s">
        <v>199</v>
      </c>
      <c r="AQ22" s="163">
        <v>0.94608591489237037</v>
      </c>
      <c r="AR22" s="21">
        <v>2.8959968007656691</v>
      </c>
    </row>
    <row r="23" spans="1:44" s="164" customFormat="1" ht="17.25" customHeight="1" x14ac:dyDescent="0.2">
      <c r="A23" s="152" t="s">
        <v>200</v>
      </c>
      <c r="B23" s="153" t="s">
        <v>40</v>
      </c>
      <c r="C23" s="153" t="s">
        <v>71</v>
      </c>
      <c r="D23" s="153" t="s">
        <v>72</v>
      </c>
      <c r="E23" s="151" t="s">
        <v>201</v>
      </c>
      <c r="F23" s="151" t="s">
        <v>202</v>
      </c>
      <c r="G23" s="153" t="s">
        <v>54</v>
      </c>
      <c r="H23" s="153" t="s">
        <v>115</v>
      </c>
      <c r="I23" s="153" t="s">
        <v>75</v>
      </c>
      <c r="J23" s="153" t="s">
        <v>63</v>
      </c>
      <c r="K23" s="154">
        <v>0.5</v>
      </c>
      <c r="L23" s="153" t="s">
        <v>76</v>
      </c>
      <c r="M23" s="155" t="s">
        <v>125</v>
      </c>
      <c r="N23" s="156">
        <v>5.5</v>
      </c>
      <c r="O23" s="156">
        <v>5</v>
      </c>
      <c r="P23" s="157">
        <v>5</v>
      </c>
      <c r="Q23" s="156">
        <v>3.5</v>
      </c>
      <c r="R23" s="156">
        <v>5</v>
      </c>
      <c r="S23" s="158" t="s">
        <v>54</v>
      </c>
      <c r="T23" s="38">
        <v>1967</v>
      </c>
      <c r="U23" s="34">
        <v>0.1789</v>
      </c>
      <c r="V23" s="34">
        <v>19.956500000000002</v>
      </c>
      <c r="W23" s="34">
        <v>9.978250000000001</v>
      </c>
      <c r="X23" s="28">
        <v>800</v>
      </c>
      <c r="Y23" s="28" t="s">
        <v>54</v>
      </c>
      <c r="Z23" s="159">
        <v>1</v>
      </c>
      <c r="AA23" s="28" t="s">
        <v>54</v>
      </c>
      <c r="AB23" s="21" t="s">
        <v>54</v>
      </c>
      <c r="AC23" s="28" t="s">
        <v>54</v>
      </c>
      <c r="AD23" s="28">
        <v>64</v>
      </c>
      <c r="AE23" s="36">
        <v>41743</v>
      </c>
      <c r="AF23" s="160" t="s">
        <v>79</v>
      </c>
      <c r="AG23" s="21">
        <v>164.99779312999999</v>
      </c>
      <c r="AH23" s="161">
        <v>164.99779325999998</v>
      </c>
      <c r="AI23" s="36">
        <v>43646</v>
      </c>
      <c r="AJ23" s="162">
        <v>165</v>
      </c>
      <c r="AK23" s="162" t="s">
        <v>94</v>
      </c>
      <c r="AL23" s="37"/>
      <c r="AM23" s="37">
        <v>4.8041592058126699E-2</v>
      </c>
      <c r="AN23" s="21" t="s">
        <v>203</v>
      </c>
      <c r="AO23" s="21" t="s">
        <v>204</v>
      </c>
      <c r="AP23" s="21" t="s">
        <v>205</v>
      </c>
      <c r="AQ23" s="163">
        <v>0.98704682684839529</v>
      </c>
      <c r="AR23" s="21">
        <v>1.8709556520765305</v>
      </c>
    </row>
    <row r="24" spans="1:44" s="164" customFormat="1" ht="17.25" customHeight="1" x14ac:dyDescent="0.2">
      <c r="A24" s="152" t="s">
        <v>206</v>
      </c>
      <c r="B24" s="153" t="s">
        <v>40</v>
      </c>
      <c r="C24" s="153" t="s">
        <v>71</v>
      </c>
      <c r="D24" s="153" t="s">
        <v>72</v>
      </c>
      <c r="E24" s="151" t="s">
        <v>207</v>
      </c>
      <c r="F24" s="151" t="s">
        <v>208</v>
      </c>
      <c r="G24" s="153" t="s">
        <v>54</v>
      </c>
      <c r="H24" s="153" t="s">
        <v>115</v>
      </c>
      <c r="I24" s="153" t="s">
        <v>90</v>
      </c>
      <c r="J24" s="153" t="s">
        <v>63</v>
      </c>
      <c r="K24" s="154">
        <v>0.5</v>
      </c>
      <c r="L24" s="153" t="s">
        <v>76</v>
      </c>
      <c r="M24" s="155" t="s">
        <v>125</v>
      </c>
      <c r="N24" s="156">
        <v>5.5</v>
      </c>
      <c r="O24" s="156">
        <v>5</v>
      </c>
      <c r="P24" s="157">
        <v>4.5</v>
      </c>
      <c r="Q24" s="156">
        <v>3</v>
      </c>
      <c r="R24" s="156">
        <v>5.5</v>
      </c>
      <c r="S24" s="158" t="s">
        <v>54</v>
      </c>
      <c r="T24" s="38">
        <v>1999</v>
      </c>
      <c r="U24" s="34">
        <v>0.24890000000000001</v>
      </c>
      <c r="V24" s="34">
        <v>27.058799999999998</v>
      </c>
      <c r="W24" s="34">
        <v>13.529399999999999</v>
      </c>
      <c r="X24" s="28" t="s">
        <v>209</v>
      </c>
      <c r="Y24" s="28" t="s">
        <v>54</v>
      </c>
      <c r="Z24" s="159">
        <v>1</v>
      </c>
      <c r="AA24" s="28" t="s">
        <v>54</v>
      </c>
      <c r="AB24" s="21" t="s">
        <v>54</v>
      </c>
      <c r="AC24" s="28" t="s">
        <v>54</v>
      </c>
      <c r="AD24" s="28">
        <v>61</v>
      </c>
      <c r="AE24" s="36">
        <v>41743</v>
      </c>
      <c r="AF24" s="160" t="s">
        <v>79</v>
      </c>
      <c r="AG24" s="21">
        <v>285.99999967000002</v>
      </c>
      <c r="AH24" s="161">
        <v>286.00000000000006</v>
      </c>
      <c r="AI24" s="36">
        <v>44561</v>
      </c>
      <c r="AJ24" s="162">
        <v>286</v>
      </c>
      <c r="AK24" s="162" t="s">
        <v>210</v>
      </c>
      <c r="AL24" s="37">
        <v>4.6249999999999993E-2</v>
      </c>
      <c r="AM24" s="37">
        <v>3.9228091081255599E-2</v>
      </c>
      <c r="AN24" s="21" t="s">
        <v>211</v>
      </c>
      <c r="AO24" s="21" t="s">
        <v>212</v>
      </c>
      <c r="AP24" s="21" t="s">
        <v>213</v>
      </c>
      <c r="AQ24" s="163">
        <v>0.93448342128993156</v>
      </c>
      <c r="AR24" s="21">
        <v>4.5675432599575538</v>
      </c>
    </row>
    <row r="25" spans="1:44" s="164" customFormat="1" ht="17.25" customHeight="1" x14ac:dyDescent="0.2">
      <c r="A25" s="152" t="s">
        <v>214</v>
      </c>
      <c r="B25" s="153" t="s">
        <v>40</v>
      </c>
      <c r="C25" s="153" t="s">
        <v>71</v>
      </c>
      <c r="D25" s="153" t="s">
        <v>72</v>
      </c>
      <c r="E25" s="151" t="s">
        <v>215</v>
      </c>
      <c r="F25" s="151" t="s">
        <v>216</v>
      </c>
      <c r="G25" s="153" t="s">
        <v>54</v>
      </c>
      <c r="H25" s="153" t="s">
        <v>115</v>
      </c>
      <c r="I25" s="153" t="s">
        <v>90</v>
      </c>
      <c r="J25" s="153" t="s">
        <v>63</v>
      </c>
      <c r="K25" s="154">
        <v>0.5</v>
      </c>
      <c r="L25" s="153" t="s">
        <v>76</v>
      </c>
      <c r="M25" s="155" t="s">
        <v>125</v>
      </c>
      <c r="N25" s="156">
        <v>5.5</v>
      </c>
      <c r="O25" s="156">
        <v>5.5</v>
      </c>
      <c r="P25" s="157">
        <v>4.5</v>
      </c>
      <c r="Q25" s="156">
        <v>1</v>
      </c>
      <c r="R25" s="156">
        <v>5</v>
      </c>
      <c r="S25" s="158" t="s">
        <v>217</v>
      </c>
      <c r="T25" s="38">
        <v>1975</v>
      </c>
      <c r="U25" s="34">
        <v>0.23599999999999999</v>
      </c>
      <c r="V25" s="34">
        <v>25.709299999999999</v>
      </c>
      <c r="W25" s="34">
        <v>12.854649999999999</v>
      </c>
      <c r="X25" s="28">
        <v>1050</v>
      </c>
      <c r="Y25" s="28" t="s">
        <v>54</v>
      </c>
      <c r="Z25" s="159">
        <v>1</v>
      </c>
      <c r="AA25" s="28" t="s">
        <v>54</v>
      </c>
      <c r="AB25" s="21" t="s">
        <v>54</v>
      </c>
      <c r="AC25" s="28" t="s">
        <v>54</v>
      </c>
      <c r="AD25" s="28">
        <v>52</v>
      </c>
      <c r="AE25" s="36">
        <v>41743</v>
      </c>
      <c r="AF25" s="160" t="s">
        <v>79</v>
      </c>
      <c r="AG25" s="21">
        <v>326.99999982999998</v>
      </c>
      <c r="AH25" s="161">
        <v>327</v>
      </c>
      <c r="AI25" s="36">
        <v>44561</v>
      </c>
      <c r="AJ25" s="162">
        <v>327</v>
      </c>
      <c r="AK25" s="162" t="s">
        <v>80</v>
      </c>
      <c r="AL25" s="37">
        <v>4.5496941896512169E-2</v>
      </c>
      <c r="AM25" s="37">
        <v>4.3385909787788016E-2</v>
      </c>
      <c r="AN25" s="21" t="s">
        <v>218</v>
      </c>
      <c r="AO25" s="21" t="s">
        <v>219</v>
      </c>
      <c r="AP25" s="21" t="s">
        <v>220</v>
      </c>
      <c r="AQ25" s="163">
        <v>0.87101554690326077</v>
      </c>
      <c r="AR25" s="21">
        <v>5.4736621618987513</v>
      </c>
    </row>
    <row r="26" spans="1:44" s="164" customFormat="1" ht="17.25" customHeight="1" x14ac:dyDescent="0.2">
      <c r="A26" s="165" t="s">
        <v>880</v>
      </c>
      <c r="B26" s="153" t="s">
        <v>40</v>
      </c>
      <c r="C26" s="153" t="s">
        <v>71</v>
      </c>
      <c r="D26" s="153" t="s">
        <v>72</v>
      </c>
      <c r="E26" s="151" t="s">
        <v>221</v>
      </c>
      <c r="F26" s="151" t="s">
        <v>222</v>
      </c>
      <c r="G26" s="153" t="s">
        <v>54</v>
      </c>
      <c r="H26" s="153" t="s">
        <v>115</v>
      </c>
      <c r="I26" s="153" t="s">
        <v>90</v>
      </c>
      <c r="J26" s="153" t="s">
        <v>63</v>
      </c>
      <c r="K26" s="154">
        <v>0.5</v>
      </c>
      <c r="L26" s="153" t="s">
        <v>906</v>
      </c>
      <c r="M26" s="155" t="s">
        <v>125</v>
      </c>
      <c r="N26" s="156" t="s">
        <v>223</v>
      </c>
      <c r="O26" s="156" t="s">
        <v>223</v>
      </c>
      <c r="P26" s="157" t="s">
        <v>224</v>
      </c>
      <c r="Q26" s="156" t="s">
        <v>836</v>
      </c>
      <c r="R26" s="156" t="s">
        <v>225</v>
      </c>
      <c r="S26" s="158"/>
      <c r="T26" s="38" t="s">
        <v>898</v>
      </c>
      <c r="U26" s="34">
        <v>0.6</v>
      </c>
      <c r="V26" s="34"/>
      <c r="W26" s="34"/>
      <c r="X26" s="28">
        <v>1060</v>
      </c>
      <c r="Y26" s="28"/>
      <c r="Z26" s="159">
        <v>2</v>
      </c>
      <c r="AA26" s="28"/>
      <c r="AB26" s="21"/>
      <c r="AC26" s="28"/>
      <c r="AD26" s="28">
        <v>497</v>
      </c>
      <c r="AE26" s="36">
        <v>36130</v>
      </c>
      <c r="AF26" s="160" t="s">
        <v>901</v>
      </c>
      <c r="AG26" s="21"/>
      <c r="AH26" s="161"/>
      <c r="AI26" s="36"/>
      <c r="AJ26" s="162"/>
      <c r="AK26" s="162"/>
      <c r="AL26" s="37"/>
      <c r="AM26" s="37"/>
      <c r="AN26" s="21"/>
      <c r="AO26" s="21"/>
      <c r="AP26" s="21"/>
      <c r="AQ26" s="163"/>
      <c r="AR26" s="21"/>
    </row>
    <row r="27" spans="1:44" s="164" customFormat="1" ht="17.25" customHeight="1" x14ac:dyDescent="0.2">
      <c r="A27" s="165" t="s">
        <v>885</v>
      </c>
      <c r="B27" s="153" t="s">
        <v>40</v>
      </c>
      <c r="C27" s="153" t="s">
        <v>71</v>
      </c>
      <c r="D27" s="153" t="s">
        <v>72</v>
      </c>
      <c r="E27" s="151" t="s">
        <v>226</v>
      </c>
      <c r="F27" s="151" t="s">
        <v>227</v>
      </c>
      <c r="G27" s="153" t="s">
        <v>54</v>
      </c>
      <c r="H27" s="153" t="s">
        <v>115</v>
      </c>
      <c r="I27" s="153" t="s">
        <v>90</v>
      </c>
      <c r="J27" s="153" t="s">
        <v>63</v>
      </c>
      <c r="K27" s="154">
        <v>1</v>
      </c>
      <c r="L27" s="153" t="s">
        <v>58</v>
      </c>
      <c r="M27" s="155" t="s">
        <v>125</v>
      </c>
      <c r="N27" s="156">
        <v>5.5</v>
      </c>
      <c r="O27" s="156">
        <v>5</v>
      </c>
      <c r="P27" s="157">
        <v>5</v>
      </c>
      <c r="Q27" s="156">
        <v>2.5</v>
      </c>
      <c r="R27" s="156">
        <v>5.5</v>
      </c>
      <c r="S27" s="158"/>
      <c r="T27" s="38" t="s">
        <v>899</v>
      </c>
      <c r="U27" s="34">
        <v>0.4</v>
      </c>
      <c r="V27" s="34"/>
      <c r="W27" s="34"/>
      <c r="X27" s="28">
        <v>1577</v>
      </c>
      <c r="Y27" s="28"/>
      <c r="Z27" s="159">
        <v>1</v>
      </c>
      <c r="AA27" s="28"/>
      <c r="AB27" s="21"/>
      <c r="AC27" s="28"/>
      <c r="AD27" s="28">
        <v>853</v>
      </c>
      <c r="AE27" s="36">
        <v>32021</v>
      </c>
      <c r="AF27" s="160" t="s">
        <v>901</v>
      </c>
      <c r="AG27" s="21"/>
      <c r="AH27" s="161"/>
      <c r="AI27" s="36"/>
      <c r="AJ27" s="162"/>
      <c r="AK27" s="162"/>
      <c r="AL27" s="37"/>
      <c r="AM27" s="37"/>
      <c r="AN27" s="21"/>
      <c r="AO27" s="21"/>
      <c r="AP27" s="21"/>
      <c r="AQ27" s="163"/>
      <c r="AR27" s="21"/>
    </row>
    <row r="28" spans="1:44" s="164" customFormat="1" ht="17.25" customHeight="1" x14ac:dyDescent="0.2">
      <c r="A28" s="152" t="s">
        <v>228</v>
      </c>
      <c r="B28" s="153" t="s">
        <v>40</v>
      </c>
      <c r="C28" s="153" t="s">
        <v>229</v>
      </c>
      <c r="D28" s="153" t="s">
        <v>72</v>
      </c>
      <c r="E28" s="151" t="s">
        <v>230</v>
      </c>
      <c r="F28" s="151" t="s">
        <v>231</v>
      </c>
      <c r="G28" s="153" t="s">
        <v>54</v>
      </c>
      <c r="H28" s="153" t="s">
        <v>232</v>
      </c>
      <c r="I28" s="153" t="s">
        <v>83</v>
      </c>
      <c r="J28" s="153" t="s">
        <v>63</v>
      </c>
      <c r="K28" s="154">
        <v>0.5</v>
      </c>
      <c r="L28" s="153" t="s">
        <v>39</v>
      </c>
      <c r="M28" s="155" t="s">
        <v>233</v>
      </c>
      <c r="N28" s="156">
        <v>5.5</v>
      </c>
      <c r="O28" s="156">
        <v>5.5</v>
      </c>
      <c r="P28" s="157">
        <v>4.5</v>
      </c>
      <c r="Q28" s="156">
        <v>2</v>
      </c>
      <c r="R28" s="156">
        <v>5.5</v>
      </c>
      <c r="S28" s="158" t="s">
        <v>54</v>
      </c>
      <c r="T28" s="38">
        <v>1990</v>
      </c>
      <c r="U28" s="34">
        <v>0.47</v>
      </c>
      <c r="V28" s="34">
        <v>66.260000000000005</v>
      </c>
      <c r="W28" s="34">
        <v>33.130000000000003</v>
      </c>
      <c r="X28" s="28">
        <v>1800</v>
      </c>
      <c r="Y28" s="28" t="s">
        <v>54</v>
      </c>
      <c r="Z28" s="159">
        <v>3</v>
      </c>
      <c r="AA28" s="28" t="s">
        <v>54</v>
      </c>
      <c r="AB28" s="21" t="s">
        <v>54</v>
      </c>
      <c r="AC28" s="28" t="s">
        <v>54</v>
      </c>
      <c r="AD28" s="28">
        <v>475</v>
      </c>
      <c r="AE28" s="36">
        <v>42277</v>
      </c>
      <c r="AF28" s="160" t="s">
        <v>85</v>
      </c>
      <c r="AG28" s="21">
        <v>443.49999999999994</v>
      </c>
      <c r="AH28" s="161">
        <v>443.49999999999994</v>
      </c>
      <c r="AI28" s="36">
        <v>44561</v>
      </c>
      <c r="AJ28" s="162">
        <v>443.5</v>
      </c>
      <c r="AK28" s="162" t="s">
        <v>210</v>
      </c>
      <c r="AL28" s="37">
        <v>0.05</v>
      </c>
      <c r="AM28" s="37">
        <v>4.7092350818288248E-2</v>
      </c>
      <c r="AN28" s="21" t="s">
        <v>234</v>
      </c>
      <c r="AO28" s="21" t="s">
        <v>142</v>
      </c>
      <c r="AP28" s="21" t="s">
        <v>98</v>
      </c>
      <c r="AQ28" s="163">
        <v>0.99108059160881379</v>
      </c>
      <c r="AR28" s="21">
        <v>4.3987327113012551</v>
      </c>
    </row>
    <row r="29" spans="1:44" s="164" customFormat="1" ht="17.25" customHeight="1" x14ac:dyDescent="0.2">
      <c r="A29" s="152" t="s">
        <v>884</v>
      </c>
      <c r="B29" s="153" t="s">
        <v>40</v>
      </c>
      <c r="C29" s="153" t="s">
        <v>229</v>
      </c>
      <c r="D29" s="153" t="s">
        <v>72</v>
      </c>
      <c r="E29" s="151" t="s">
        <v>235</v>
      </c>
      <c r="F29" s="151" t="s">
        <v>236</v>
      </c>
      <c r="G29" s="153" t="s">
        <v>54</v>
      </c>
      <c r="H29" s="153" t="s">
        <v>232</v>
      </c>
      <c r="I29" s="153" t="s">
        <v>90</v>
      </c>
      <c r="J29" s="153" t="s">
        <v>63</v>
      </c>
      <c r="K29" s="154">
        <v>0.5</v>
      </c>
      <c r="L29" s="153" t="s">
        <v>39</v>
      </c>
      <c r="M29" s="155" t="s">
        <v>233</v>
      </c>
      <c r="N29" s="156" t="s">
        <v>237</v>
      </c>
      <c r="O29" s="156" t="s">
        <v>237</v>
      </c>
      <c r="P29" s="157" t="s">
        <v>238</v>
      </c>
      <c r="Q29" s="156" t="s">
        <v>837</v>
      </c>
      <c r="R29" s="156" t="s">
        <v>239</v>
      </c>
      <c r="S29" s="158" t="s">
        <v>54</v>
      </c>
      <c r="T29" s="38">
        <v>1984</v>
      </c>
      <c r="U29" s="34">
        <v>0.30259999999999998</v>
      </c>
      <c r="V29" s="34">
        <v>38.746001000000007</v>
      </c>
      <c r="W29" s="34">
        <v>19.373000500000003</v>
      </c>
      <c r="X29" s="28">
        <v>1050</v>
      </c>
      <c r="Y29" s="28" t="s">
        <v>54</v>
      </c>
      <c r="Z29" s="159">
        <v>2</v>
      </c>
      <c r="AA29" s="28" t="s">
        <v>54</v>
      </c>
      <c r="AB29" s="21" t="s">
        <v>54</v>
      </c>
      <c r="AC29" s="28" t="s">
        <v>54</v>
      </c>
      <c r="AD29" s="28">
        <v>293</v>
      </c>
      <c r="AE29" s="36">
        <v>41213</v>
      </c>
      <c r="AF29" s="160" t="s">
        <v>79</v>
      </c>
      <c r="AG29" s="21">
        <v>199.99999997000003</v>
      </c>
      <c r="AH29" s="161">
        <v>200.00000000000006</v>
      </c>
      <c r="AI29" s="36">
        <v>44561</v>
      </c>
      <c r="AJ29" s="162">
        <v>200</v>
      </c>
      <c r="AK29" s="162" t="s">
        <v>94</v>
      </c>
      <c r="AL29" s="37">
        <v>5.4999999999999993E-2</v>
      </c>
      <c r="AM29" s="37">
        <v>4.4399887705035744E-2</v>
      </c>
      <c r="AN29" s="21" t="s">
        <v>154</v>
      </c>
      <c r="AO29" s="21" t="s">
        <v>240</v>
      </c>
      <c r="AP29" s="21" t="s">
        <v>241</v>
      </c>
      <c r="AQ29" s="163">
        <v>0.8830072811901285</v>
      </c>
      <c r="AR29" s="21">
        <v>3.0587548408849958</v>
      </c>
    </row>
    <row r="30" spans="1:44" s="164" customFormat="1" ht="17.25" customHeight="1" x14ac:dyDescent="0.2">
      <c r="A30" s="152" t="s">
        <v>242</v>
      </c>
      <c r="B30" s="153" t="s">
        <v>40</v>
      </c>
      <c r="C30" s="153" t="s">
        <v>229</v>
      </c>
      <c r="D30" s="153" t="s">
        <v>72</v>
      </c>
      <c r="E30" s="151" t="s">
        <v>243</v>
      </c>
      <c r="F30" s="151" t="s">
        <v>244</v>
      </c>
      <c r="G30" s="153" t="s">
        <v>54</v>
      </c>
      <c r="H30" s="153" t="s">
        <v>232</v>
      </c>
      <c r="I30" s="153" t="s">
        <v>83</v>
      </c>
      <c r="J30" s="153" t="s">
        <v>63</v>
      </c>
      <c r="K30" s="154">
        <v>1</v>
      </c>
      <c r="L30" s="153" t="s">
        <v>58</v>
      </c>
      <c r="M30" s="155" t="s">
        <v>233</v>
      </c>
      <c r="N30" s="156">
        <v>5.5</v>
      </c>
      <c r="O30" s="156">
        <v>5.5</v>
      </c>
      <c r="P30" s="157">
        <v>4.5</v>
      </c>
      <c r="Q30" s="156">
        <v>2</v>
      </c>
      <c r="R30" s="156">
        <v>5</v>
      </c>
      <c r="S30" s="158"/>
      <c r="T30" s="38">
        <v>2011</v>
      </c>
      <c r="U30" s="34">
        <v>0.4</v>
      </c>
      <c r="V30" s="34">
        <v>39.44</v>
      </c>
      <c r="W30" s="34">
        <v>39.44</v>
      </c>
      <c r="X30" s="28">
        <v>1550</v>
      </c>
      <c r="Y30" s="28" t="s">
        <v>54</v>
      </c>
      <c r="Z30" s="159">
        <v>1</v>
      </c>
      <c r="AA30" s="28" t="s">
        <v>58</v>
      </c>
      <c r="AB30" s="21" t="s">
        <v>54</v>
      </c>
      <c r="AC30" s="28" t="s">
        <v>58</v>
      </c>
      <c r="AD30" s="28">
        <v>382</v>
      </c>
      <c r="AE30" s="36">
        <v>30956</v>
      </c>
      <c r="AF30" s="160" t="s">
        <v>85</v>
      </c>
      <c r="AG30" s="21">
        <v>369.99999999999994</v>
      </c>
      <c r="AH30" s="161" t="s">
        <v>58</v>
      </c>
      <c r="AI30" s="36">
        <v>44561</v>
      </c>
      <c r="AJ30" s="162">
        <v>370</v>
      </c>
      <c r="AK30" s="162" t="s">
        <v>210</v>
      </c>
      <c r="AL30" s="37">
        <v>5.3749999999999992E-2</v>
      </c>
      <c r="AM30" s="37">
        <v>1.2878525227130311E-2</v>
      </c>
      <c r="AN30" s="21" t="s">
        <v>58</v>
      </c>
      <c r="AO30" s="21" t="s">
        <v>58</v>
      </c>
      <c r="AP30" s="21" t="s">
        <v>58</v>
      </c>
      <c r="AQ30" s="163">
        <v>0.1765212981744422</v>
      </c>
      <c r="AR30" s="21">
        <v>0.92491261024453741</v>
      </c>
    </row>
    <row r="31" spans="1:44" s="164" customFormat="1" ht="17.25" customHeight="1" x14ac:dyDescent="0.2">
      <c r="A31" s="152" t="s">
        <v>245</v>
      </c>
      <c r="B31" s="153" t="s">
        <v>40</v>
      </c>
      <c r="C31" s="153" t="s">
        <v>229</v>
      </c>
      <c r="D31" s="153" t="s">
        <v>72</v>
      </c>
      <c r="E31" s="151" t="s">
        <v>246</v>
      </c>
      <c r="F31" s="151" t="s">
        <v>247</v>
      </c>
      <c r="G31" s="153" t="s">
        <v>54</v>
      </c>
      <c r="H31" s="153" t="s">
        <v>232</v>
      </c>
      <c r="I31" s="153" t="s">
        <v>90</v>
      </c>
      <c r="J31" s="153" t="s">
        <v>106</v>
      </c>
      <c r="K31" s="154">
        <v>0.5</v>
      </c>
      <c r="L31" s="153" t="s">
        <v>76</v>
      </c>
      <c r="M31" s="155" t="s">
        <v>233</v>
      </c>
      <c r="N31" s="156">
        <v>5.5</v>
      </c>
      <c r="O31" s="156">
        <v>5.5</v>
      </c>
      <c r="P31" s="157">
        <v>4.5</v>
      </c>
      <c r="Q31" s="156">
        <v>4</v>
      </c>
      <c r="R31" s="156">
        <v>4.5</v>
      </c>
      <c r="S31" s="158" t="s">
        <v>161</v>
      </c>
      <c r="T31" s="38">
        <v>2012</v>
      </c>
      <c r="U31" s="34">
        <v>0.2732</v>
      </c>
      <c r="V31" s="34">
        <v>27.920999999999999</v>
      </c>
      <c r="W31" s="34">
        <v>13.9605</v>
      </c>
      <c r="X31" s="28">
        <v>1100</v>
      </c>
      <c r="Y31" s="28" t="s">
        <v>54</v>
      </c>
      <c r="Z31" s="159">
        <v>1</v>
      </c>
      <c r="AA31" s="28" t="s">
        <v>54</v>
      </c>
      <c r="AB31" s="21" t="s">
        <v>54</v>
      </c>
      <c r="AC31" s="28" t="s">
        <v>54</v>
      </c>
      <c r="AD31" s="28">
        <v>103</v>
      </c>
      <c r="AE31" s="36">
        <v>41743</v>
      </c>
      <c r="AF31" s="160" t="s">
        <v>79</v>
      </c>
      <c r="AG31" s="21">
        <v>131.99999978999998</v>
      </c>
      <c r="AH31" s="161">
        <v>132.00000000000003</v>
      </c>
      <c r="AI31" s="36">
        <v>44561</v>
      </c>
      <c r="AJ31" s="162">
        <v>132</v>
      </c>
      <c r="AK31" s="162" t="s">
        <v>153</v>
      </c>
      <c r="AL31" s="37">
        <v>5.7500000000000002E-2</v>
      </c>
      <c r="AM31" s="37">
        <v>7.7201165631163873E-2</v>
      </c>
      <c r="AN31" s="21" t="s">
        <v>248</v>
      </c>
      <c r="AO31" s="21" t="s">
        <v>249</v>
      </c>
      <c r="AP31" s="21" t="s">
        <v>250</v>
      </c>
      <c r="AQ31" s="163">
        <v>0.96010171555460044</v>
      </c>
      <c r="AR31" s="21">
        <v>3.0434584440695076</v>
      </c>
    </row>
    <row r="32" spans="1:44" s="164" customFormat="1" ht="17.25" customHeight="1" x14ac:dyDescent="0.2">
      <c r="A32" s="152" t="s">
        <v>251</v>
      </c>
      <c r="B32" s="153" t="s">
        <v>40</v>
      </c>
      <c r="C32" s="153" t="s">
        <v>229</v>
      </c>
      <c r="D32" s="153" t="s">
        <v>72</v>
      </c>
      <c r="E32" s="151" t="s">
        <v>252</v>
      </c>
      <c r="F32" s="151" t="s">
        <v>253</v>
      </c>
      <c r="G32" s="153" t="s">
        <v>54</v>
      </c>
      <c r="H32" s="153" t="s">
        <v>232</v>
      </c>
      <c r="I32" s="153" t="s">
        <v>83</v>
      </c>
      <c r="J32" s="153" t="s">
        <v>63</v>
      </c>
      <c r="K32" s="154">
        <v>0.5</v>
      </c>
      <c r="L32" s="153" t="s">
        <v>39</v>
      </c>
      <c r="M32" s="155" t="s">
        <v>233</v>
      </c>
      <c r="N32" s="156">
        <v>5</v>
      </c>
      <c r="O32" s="156">
        <v>5</v>
      </c>
      <c r="P32" s="157">
        <v>4</v>
      </c>
      <c r="Q32" s="156">
        <v>2.5</v>
      </c>
      <c r="R32" s="156">
        <v>5.5</v>
      </c>
      <c r="S32" s="158" t="s">
        <v>254</v>
      </c>
      <c r="T32" s="38">
        <v>2016</v>
      </c>
      <c r="U32" s="34">
        <v>0.4158</v>
      </c>
      <c r="V32" s="34">
        <v>56.811</v>
      </c>
      <c r="W32" s="34">
        <v>28.4055</v>
      </c>
      <c r="X32" s="28" t="s">
        <v>255</v>
      </c>
      <c r="Y32" s="28" t="s">
        <v>54</v>
      </c>
      <c r="Z32" s="159">
        <v>1</v>
      </c>
      <c r="AA32" s="28" t="s">
        <v>54</v>
      </c>
      <c r="AB32" s="21" t="s">
        <v>54</v>
      </c>
      <c r="AC32" s="28" t="s">
        <v>54</v>
      </c>
      <c r="AD32" s="28">
        <v>271</v>
      </c>
      <c r="AE32" s="36">
        <v>41365</v>
      </c>
      <c r="AF32" s="160" t="s">
        <v>79</v>
      </c>
      <c r="AG32" s="21">
        <v>386.75000003000002</v>
      </c>
      <c r="AH32" s="161">
        <v>386.75</v>
      </c>
      <c r="AI32" s="36">
        <v>44561</v>
      </c>
      <c r="AJ32" s="162">
        <v>386.75</v>
      </c>
      <c r="AK32" s="162" t="s">
        <v>153</v>
      </c>
      <c r="AL32" s="37">
        <v>0.05</v>
      </c>
      <c r="AM32" s="37">
        <v>6.1572299108726615E-2</v>
      </c>
      <c r="AN32" s="21" t="s">
        <v>256</v>
      </c>
      <c r="AO32" s="21" t="s">
        <v>257</v>
      </c>
      <c r="AP32" s="21" t="s">
        <v>258</v>
      </c>
      <c r="AQ32" s="163">
        <v>0.99031877629332343</v>
      </c>
      <c r="AR32" s="21">
        <v>4.4722589178185599</v>
      </c>
    </row>
    <row r="33" spans="1:44" s="164" customFormat="1" ht="17.25" customHeight="1" x14ac:dyDescent="0.2">
      <c r="A33" s="152" t="s">
        <v>259</v>
      </c>
      <c r="B33" s="153" t="s">
        <v>40</v>
      </c>
      <c r="C33" s="153" t="s">
        <v>229</v>
      </c>
      <c r="D33" s="153" t="s">
        <v>72</v>
      </c>
      <c r="E33" s="151" t="s">
        <v>260</v>
      </c>
      <c r="F33" s="151" t="s">
        <v>260</v>
      </c>
      <c r="G33" s="153" t="s">
        <v>54</v>
      </c>
      <c r="H33" s="153" t="s">
        <v>232</v>
      </c>
      <c r="I33" s="153" t="s">
        <v>261</v>
      </c>
      <c r="J33" s="153" t="s">
        <v>63</v>
      </c>
      <c r="K33" s="154">
        <v>1</v>
      </c>
      <c r="L33" s="153" t="s">
        <v>58</v>
      </c>
      <c r="M33" s="155" t="s">
        <v>262</v>
      </c>
      <c r="N33" s="156" t="s">
        <v>58</v>
      </c>
      <c r="O33" s="156" t="s">
        <v>58</v>
      </c>
      <c r="P33" s="157" t="s">
        <v>58</v>
      </c>
      <c r="Q33" s="156" t="s">
        <v>58</v>
      </c>
      <c r="R33" s="156" t="s">
        <v>58</v>
      </c>
      <c r="S33" s="158" t="s">
        <v>58</v>
      </c>
      <c r="T33" s="38">
        <v>1949</v>
      </c>
      <c r="U33" s="34">
        <v>0.21310000000000001</v>
      </c>
      <c r="V33" s="34">
        <v>2.0150000000000001</v>
      </c>
      <c r="W33" s="34">
        <v>2.0150000000000001</v>
      </c>
      <c r="X33" s="28" t="s">
        <v>54</v>
      </c>
      <c r="Y33" s="28" t="s">
        <v>54</v>
      </c>
      <c r="Z33" s="159">
        <v>2</v>
      </c>
      <c r="AA33" s="28" t="s">
        <v>54</v>
      </c>
      <c r="AB33" s="21" t="s">
        <v>54</v>
      </c>
      <c r="AC33" s="28" t="s">
        <v>54</v>
      </c>
      <c r="AD33" s="28" t="s">
        <v>58</v>
      </c>
      <c r="AE33" s="36">
        <v>44046</v>
      </c>
      <c r="AF33" s="160" t="s">
        <v>85</v>
      </c>
      <c r="AG33" s="21">
        <v>71.499999999999986</v>
      </c>
      <c r="AH33" s="161" t="s">
        <v>58</v>
      </c>
      <c r="AI33" s="36">
        <v>44561</v>
      </c>
      <c r="AJ33" s="162">
        <v>71.5</v>
      </c>
      <c r="AK33" s="162" t="s">
        <v>153</v>
      </c>
      <c r="AL33" s="37">
        <v>4.4999999999999991E-2</v>
      </c>
      <c r="AM33" s="37">
        <v>3.594875250286203E-2</v>
      </c>
      <c r="AN33" s="21" t="s">
        <v>263</v>
      </c>
      <c r="AO33" s="21" t="s">
        <v>264</v>
      </c>
      <c r="AP33" s="21" t="s">
        <v>265</v>
      </c>
      <c r="AQ33" s="163">
        <v>0.92952853598014884</v>
      </c>
      <c r="AR33" s="21">
        <v>5.8813809042806069</v>
      </c>
    </row>
    <row r="34" spans="1:44" s="164" customFormat="1" ht="17.25" customHeight="1" x14ac:dyDescent="0.2">
      <c r="A34" s="152" t="s">
        <v>266</v>
      </c>
      <c r="B34" s="153" t="s">
        <v>40</v>
      </c>
      <c r="C34" s="153" t="s">
        <v>71</v>
      </c>
      <c r="D34" s="153" t="s">
        <v>72</v>
      </c>
      <c r="E34" s="151" t="s">
        <v>267</v>
      </c>
      <c r="F34" s="151" t="s">
        <v>267</v>
      </c>
      <c r="G34" s="153" t="s">
        <v>54</v>
      </c>
      <c r="H34" s="153" t="s">
        <v>115</v>
      </c>
      <c r="I34" s="153" t="s">
        <v>75</v>
      </c>
      <c r="J34" s="153" t="s">
        <v>106</v>
      </c>
      <c r="K34" s="154">
        <v>0.5</v>
      </c>
      <c r="L34" s="153" t="s">
        <v>76</v>
      </c>
      <c r="M34" s="155" t="s">
        <v>125</v>
      </c>
      <c r="N34" s="156" t="s">
        <v>58</v>
      </c>
      <c r="O34" s="156" t="s">
        <v>58</v>
      </c>
      <c r="P34" s="157" t="s">
        <v>78</v>
      </c>
      <c r="Q34" s="156" t="s">
        <v>78</v>
      </c>
      <c r="R34" s="156" t="s">
        <v>78</v>
      </c>
      <c r="S34" s="158" t="s">
        <v>58</v>
      </c>
      <c r="T34" s="38">
        <v>1971</v>
      </c>
      <c r="U34" s="34">
        <v>4.4299999999999999E-2</v>
      </c>
      <c r="V34" s="34">
        <v>4.15883</v>
      </c>
      <c r="W34" s="34">
        <v>2.079415</v>
      </c>
      <c r="X34" s="28" t="s">
        <v>58</v>
      </c>
      <c r="Y34" s="28" t="s">
        <v>54</v>
      </c>
      <c r="Z34" s="159">
        <v>1</v>
      </c>
      <c r="AA34" s="28" t="s">
        <v>54</v>
      </c>
      <c r="AB34" s="21" t="s">
        <v>54</v>
      </c>
      <c r="AC34" s="28" t="s">
        <v>54</v>
      </c>
      <c r="AD34" s="28" t="s">
        <v>58</v>
      </c>
      <c r="AE34" s="36" t="s">
        <v>58</v>
      </c>
      <c r="AF34" s="160" t="s">
        <v>79</v>
      </c>
      <c r="AG34" s="21">
        <v>32.676507230000006</v>
      </c>
      <c r="AH34" s="161">
        <v>32.676507225000002</v>
      </c>
      <c r="AI34" s="36">
        <v>43646</v>
      </c>
      <c r="AJ34" s="162">
        <v>32.6</v>
      </c>
      <c r="AK34" s="162" t="s">
        <v>153</v>
      </c>
      <c r="AL34" s="37">
        <v>5.000000000000001E-2</v>
      </c>
      <c r="AM34" s="37">
        <v>2.8929473567845455E-2</v>
      </c>
      <c r="AN34" s="21" t="s">
        <v>268</v>
      </c>
      <c r="AO34" s="21" t="s">
        <v>269</v>
      </c>
      <c r="AP34" s="21" t="s">
        <v>270</v>
      </c>
      <c r="AQ34" s="163">
        <v>0.7754897411050703</v>
      </c>
      <c r="AR34" s="21">
        <v>1.7598554104714224</v>
      </c>
    </row>
    <row r="35" spans="1:44" s="164" customFormat="1" ht="17.25" customHeight="1" x14ac:dyDescent="0.2">
      <c r="A35" s="152" t="s">
        <v>271</v>
      </c>
      <c r="B35" s="153" t="s">
        <v>40</v>
      </c>
      <c r="C35" s="153" t="s">
        <v>272</v>
      </c>
      <c r="D35" s="153" t="s">
        <v>72</v>
      </c>
      <c r="E35" s="151" t="s">
        <v>273</v>
      </c>
      <c r="F35" s="151" t="s">
        <v>274</v>
      </c>
      <c r="G35" s="153" t="s">
        <v>54</v>
      </c>
      <c r="H35" s="153" t="s">
        <v>275</v>
      </c>
      <c r="I35" s="153" t="s">
        <v>90</v>
      </c>
      <c r="J35" s="153" t="s">
        <v>63</v>
      </c>
      <c r="K35" s="154">
        <v>1</v>
      </c>
      <c r="L35" s="153" t="s">
        <v>58</v>
      </c>
      <c r="M35" s="155" t="s">
        <v>276</v>
      </c>
      <c r="N35" s="156" t="s">
        <v>277</v>
      </c>
      <c r="O35" s="156" t="s">
        <v>277</v>
      </c>
      <c r="P35" s="157" t="s">
        <v>277</v>
      </c>
      <c r="Q35" s="156" t="s">
        <v>78</v>
      </c>
      <c r="R35" s="156" t="s">
        <v>278</v>
      </c>
      <c r="S35" s="158" t="s">
        <v>54</v>
      </c>
      <c r="T35" s="38">
        <v>1920</v>
      </c>
      <c r="U35" s="34">
        <v>0.4</v>
      </c>
      <c r="V35" s="34">
        <v>20.266000000000005</v>
      </c>
      <c r="W35" s="34">
        <v>20.266000000000005</v>
      </c>
      <c r="X35" s="28">
        <v>650</v>
      </c>
      <c r="Y35" s="28" t="s">
        <v>54</v>
      </c>
      <c r="Z35" s="159">
        <v>2</v>
      </c>
      <c r="AA35" s="28" t="s">
        <v>58</v>
      </c>
      <c r="AB35" s="21" t="s">
        <v>54</v>
      </c>
      <c r="AC35" s="28" t="s">
        <v>58</v>
      </c>
      <c r="AD35" s="28" t="s">
        <v>58</v>
      </c>
      <c r="AE35" s="36">
        <v>36220</v>
      </c>
      <c r="AF35" s="160" t="s">
        <v>85</v>
      </c>
      <c r="AG35" s="21">
        <v>332</v>
      </c>
      <c r="AH35" s="161" t="s">
        <v>58</v>
      </c>
      <c r="AI35" s="36">
        <v>44561</v>
      </c>
      <c r="AJ35" s="162">
        <v>332</v>
      </c>
      <c r="AK35" s="162" t="s">
        <v>94</v>
      </c>
      <c r="AL35" s="37">
        <v>4.7499999999999994E-2</v>
      </c>
      <c r="AM35" s="37">
        <v>4.5229157971269474E-2</v>
      </c>
      <c r="AN35" s="21" t="s">
        <v>279</v>
      </c>
      <c r="AO35" s="21" t="s">
        <v>280</v>
      </c>
      <c r="AP35" s="21" t="s">
        <v>281</v>
      </c>
      <c r="AQ35" s="163">
        <v>0.93330208230533895</v>
      </c>
      <c r="AR35" s="21">
        <v>6.594958294936788</v>
      </c>
    </row>
    <row r="36" spans="1:44" s="164" customFormat="1" ht="17.25" customHeight="1" x14ac:dyDescent="0.2">
      <c r="A36" s="152" t="s">
        <v>282</v>
      </c>
      <c r="B36" s="153" t="s">
        <v>40</v>
      </c>
      <c r="C36" s="153" t="s">
        <v>272</v>
      </c>
      <c r="D36" s="153" t="s">
        <v>72</v>
      </c>
      <c r="E36" s="151" t="s">
        <v>283</v>
      </c>
      <c r="F36" s="151" t="s">
        <v>284</v>
      </c>
      <c r="G36" s="153" t="s">
        <v>54</v>
      </c>
      <c r="H36" s="153" t="s">
        <v>275</v>
      </c>
      <c r="I36" s="153" t="s">
        <v>90</v>
      </c>
      <c r="J36" s="153" t="s">
        <v>63</v>
      </c>
      <c r="K36" s="154">
        <v>1</v>
      </c>
      <c r="L36" s="153" t="s">
        <v>58</v>
      </c>
      <c r="M36" s="155" t="s">
        <v>166</v>
      </c>
      <c r="N36" s="156">
        <v>5</v>
      </c>
      <c r="O36" s="156">
        <v>4.5</v>
      </c>
      <c r="P36" s="157">
        <v>4</v>
      </c>
      <c r="Q36" s="156">
        <v>2.5</v>
      </c>
      <c r="R36" s="156">
        <v>4.5</v>
      </c>
      <c r="S36" s="158" t="s">
        <v>54</v>
      </c>
      <c r="T36" s="38">
        <v>1991</v>
      </c>
      <c r="U36" s="34">
        <v>0.3</v>
      </c>
      <c r="V36" s="34">
        <v>23.548999999999999</v>
      </c>
      <c r="W36" s="34">
        <v>23.548999999999999</v>
      </c>
      <c r="X36" s="28">
        <v>1650</v>
      </c>
      <c r="Y36" s="28" t="s">
        <v>54</v>
      </c>
      <c r="Z36" s="159">
        <v>1</v>
      </c>
      <c r="AA36" s="28" t="s">
        <v>58</v>
      </c>
      <c r="AB36" s="21" t="s">
        <v>54</v>
      </c>
      <c r="AC36" s="28" t="s">
        <v>58</v>
      </c>
      <c r="AD36" s="28">
        <v>91</v>
      </c>
      <c r="AE36" s="36">
        <v>34274</v>
      </c>
      <c r="AF36" s="160" t="s">
        <v>85</v>
      </c>
      <c r="AG36" s="21">
        <v>234.5</v>
      </c>
      <c r="AH36" s="161" t="s">
        <v>58</v>
      </c>
      <c r="AI36" s="36">
        <v>44561</v>
      </c>
      <c r="AJ36" s="162">
        <v>234.5</v>
      </c>
      <c r="AK36" s="162" t="s">
        <v>80</v>
      </c>
      <c r="AL36" s="37">
        <v>4.7500000000000001E-2</v>
      </c>
      <c r="AM36" s="37">
        <v>5.3632169447126718E-2</v>
      </c>
      <c r="AN36" s="21" t="s">
        <v>285</v>
      </c>
      <c r="AO36" s="21" t="s">
        <v>286</v>
      </c>
      <c r="AP36" s="21" t="s">
        <v>287</v>
      </c>
      <c r="AQ36" s="163">
        <v>1</v>
      </c>
      <c r="AR36" s="21">
        <v>6.8994679911526946</v>
      </c>
    </row>
    <row r="37" spans="1:44" s="164" customFormat="1" ht="17.25" customHeight="1" x14ac:dyDescent="0.2">
      <c r="A37" s="152" t="s">
        <v>288</v>
      </c>
      <c r="B37" s="153" t="s">
        <v>40</v>
      </c>
      <c r="C37" s="153" t="s">
        <v>272</v>
      </c>
      <c r="D37" s="153" t="s">
        <v>72</v>
      </c>
      <c r="E37" s="151" t="s">
        <v>289</v>
      </c>
      <c r="F37" s="151" t="s">
        <v>289</v>
      </c>
      <c r="G37" s="153" t="s">
        <v>54</v>
      </c>
      <c r="H37" s="153" t="s">
        <v>275</v>
      </c>
      <c r="I37" s="153" t="s">
        <v>75</v>
      </c>
      <c r="J37" s="153" t="s">
        <v>63</v>
      </c>
      <c r="K37" s="154">
        <v>1</v>
      </c>
      <c r="L37" s="153" t="s">
        <v>58</v>
      </c>
      <c r="M37" s="155" t="s">
        <v>290</v>
      </c>
      <c r="N37" s="156">
        <v>2.5</v>
      </c>
      <c r="O37" s="156">
        <v>2.5</v>
      </c>
      <c r="P37" s="157">
        <v>4</v>
      </c>
      <c r="Q37" s="156" t="s">
        <v>78</v>
      </c>
      <c r="R37" s="156">
        <v>3.5</v>
      </c>
      <c r="S37" s="158" t="s">
        <v>54</v>
      </c>
      <c r="T37" s="38">
        <v>1965</v>
      </c>
      <c r="U37" s="34">
        <v>0.13569999999999999</v>
      </c>
      <c r="V37" s="34">
        <v>10.3026</v>
      </c>
      <c r="W37" s="34">
        <v>10.3026</v>
      </c>
      <c r="X37" s="28">
        <v>770</v>
      </c>
      <c r="Y37" s="28" t="s">
        <v>54</v>
      </c>
      <c r="Z37" s="159">
        <v>1</v>
      </c>
      <c r="AA37" s="28" t="s">
        <v>54</v>
      </c>
      <c r="AB37" s="21" t="s">
        <v>54</v>
      </c>
      <c r="AC37" s="28" t="s">
        <v>54</v>
      </c>
      <c r="AD37" s="28" t="s">
        <v>58</v>
      </c>
      <c r="AE37" s="36">
        <v>43404</v>
      </c>
      <c r="AF37" s="160" t="s">
        <v>85</v>
      </c>
      <c r="AG37" s="21">
        <v>146.61327913999997</v>
      </c>
      <c r="AH37" s="161" t="s">
        <v>58</v>
      </c>
      <c r="AI37" s="36">
        <v>44377</v>
      </c>
      <c r="AJ37" s="162">
        <v>146.70174689999999</v>
      </c>
      <c r="AK37" s="162" t="s">
        <v>153</v>
      </c>
      <c r="AL37" s="37">
        <v>4.4999999999999998E-2</v>
      </c>
      <c r="AM37" s="37">
        <v>1.8988667381468545E-2</v>
      </c>
      <c r="AN37" s="21" t="s">
        <v>291</v>
      </c>
      <c r="AO37" s="21" t="s">
        <v>292</v>
      </c>
      <c r="AP37" s="21" t="s">
        <v>293</v>
      </c>
      <c r="AQ37" s="163">
        <v>0.8092326208918138</v>
      </c>
      <c r="AR37" s="21">
        <v>0.84828551347559489</v>
      </c>
    </row>
    <row r="38" spans="1:44" s="164" customFormat="1" ht="17.25" customHeight="1" x14ac:dyDescent="0.2">
      <c r="A38" s="152" t="s">
        <v>294</v>
      </c>
      <c r="B38" s="153" t="s">
        <v>40</v>
      </c>
      <c r="C38" s="153" t="s">
        <v>272</v>
      </c>
      <c r="D38" s="153" t="s">
        <v>72</v>
      </c>
      <c r="E38" s="151" t="s">
        <v>295</v>
      </c>
      <c r="F38" s="151" t="s">
        <v>296</v>
      </c>
      <c r="G38" s="153" t="s">
        <v>54</v>
      </c>
      <c r="H38" s="153" t="s">
        <v>275</v>
      </c>
      <c r="I38" s="153" t="s">
        <v>75</v>
      </c>
      <c r="J38" s="153" t="s">
        <v>63</v>
      </c>
      <c r="K38" s="154">
        <v>1</v>
      </c>
      <c r="L38" s="153" t="s">
        <v>58</v>
      </c>
      <c r="M38" s="155" t="s">
        <v>166</v>
      </c>
      <c r="N38" s="156">
        <v>4.5</v>
      </c>
      <c r="O38" s="156">
        <v>4.5</v>
      </c>
      <c r="P38" s="157">
        <v>3</v>
      </c>
      <c r="Q38" s="156" t="s">
        <v>78</v>
      </c>
      <c r="R38" s="156" t="s">
        <v>78</v>
      </c>
      <c r="S38" s="158" t="s">
        <v>54</v>
      </c>
      <c r="T38" s="38">
        <v>1989</v>
      </c>
      <c r="U38" s="34">
        <v>5.8700000000000002E-2</v>
      </c>
      <c r="V38" s="34">
        <v>3.4540000000000002</v>
      </c>
      <c r="W38" s="34">
        <v>3.4540000000000002</v>
      </c>
      <c r="X38" s="28">
        <v>275</v>
      </c>
      <c r="Y38" s="28" t="s">
        <v>58</v>
      </c>
      <c r="Z38" s="159">
        <v>1</v>
      </c>
      <c r="AA38" s="28" t="s">
        <v>58</v>
      </c>
      <c r="AB38" s="21" t="s">
        <v>58</v>
      </c>
      <c r="AC38" s="28" t="s">
        <v>58</v>
      </c>
      <c r="AD38" s="28">
        <v>2</v>
      </c>
      <c r="AE38" s="36">
        <v>43647</v>
      </c>
      <c r="AF38" s="160" t="s">
        <v>85</v>
      </c>
      <c r="AG38" s="21">
        <v>44.099831639999998</v>
      </c>
      <c r="AH38" s="161" t="s">
        <v>58</v>
      </c>
      <c r="AI38" s="36">
        <v>44377</v>
      </c>
      <c r="AJ38" s="162">
        <v>44.068944469999998</v>
      </c>
      <c r="AK38" s="162" t="s">
        <v>153</v>
      </c>
      <c r="AL38" s="37">
        <v>3.9999999999999994E-2</v>
      </c>
      <c r="AM38" s="37">
        <v>1.1537309628556964E-2</v>
      </c>
      <c r="AN38" s="21" t="s">
        <v>297</v>
      </c>
      <c r="AO38" s="21" t="s">
        <v>298</v>
      </c>
      <c r="AP38" s="21" t="s">
        <v>299</v>
      </c>
      <c r="AQ38" s="163">
        <v>0.57854661262304563</v>
      </c>
      <c r="AR38" s="21">
        <v>0.7704563029575936</v>
      </c>
    </row>
    <row r="39" spans="1:44" ht="17.25" customHeight="1" x14ac:dyDescent="0.2">
      <c r="A39" s="25" t="s">
        <v>300</v>
      </c>
      <c r="B39" s="14" t="s">
        <v>40</v>
      </c>
      <c r="C39" s="14" t="s">
        <v>272</v>
      </c>
      <c r="D39" s="14" t="s">
        <v>72</v>
      </c>
      <c r="E39" s="15" t="s">
        <v>301</v>
      </c>
      <c r="F39" s="15" t="s">
        <v>302</v>
      </c>
      <c r="G39" s="14" t="s">
        <v>54</v>
      </c>
      <c r="H39" s="14" t="s">
        <v>275</v>
      </c>
      <c r="I39" s="14" t="s">
        <v>83</v>
      </c>
      <c r="J39" s="14" t="s">
        <v>63</v>
      </c>
      <c r="K39" s="16">
        <v>0.75</v>
      </c>
      <c r="L39" s="14" t="s">
        <v>39</v>
      </c>
      <c r="M39" s="44" t="s">
        <v>290</v>
      </c>
      <c r="N39" s="26" t="s">
        <v>303</v>
      </c>
      <c r="O39" s="26" t="s">
        <v>303</v>
      </c>
      <c r="P39" s="27" t="s">
        <v>303</v>
      </c>
      <c r="Q39" s="26" t="s">
        <v>78</v>
      </c>
      <c r="R39" s="26" t="s">
        <v>78</v>
      </c>
      <c r="S39" s="18" t="s">
        <v>54</v>
      </c>
      <c r="T39" s="17">
        <v>1972</v>
      </c>
      <c r="U39" s="19">
        <v>0.51600000000000001</v>
      </c>
      <c r="V39" s="19">
        <v>104.74863999999999</v>
      </c>
      <c r="W39" s="19">
        <v>78.561479999999989</v>
      </c>
      <c r="X39" s="22">
        <v>1100</v>
      </c>
      <c r="Y39" s="28" t="s">
        <v>54</v>
      </c>
      <c r="Z39" s="29">
        <v>4</v>
      </c>
      <c r="AA39" s="22" t="s">
        <v>54</v>
      </c>
      <c r="AB39" s="20" t="s">
        <v>54</v>
      </c>
      <c r="AC39" s="22" t="s">
        <v>54</v>
      </c>
      <c r="AD39" s="22" t="s">
        <v>58</v>
      </c>
      <c r="AE39" s="23">
        <v>43586</v>
      </c>
      <c r="AF39" s="149" t="s">
        <v>79</v>
      </c>
      <c r="AG39" s="20">
        <v>1196.6249999099998</v>
      </c>
      <c r="AH39" s="30">
        <v>398.875</v>
      </c>
      <c r="AI39" s="23">
        <v>44561</v>
      </c>
      <c r="AJ39" s="31">
        <v>1196.625</v>
      </c>
      <c r="AK39" s="31" t="s">
        <v>80</v>
      </c>
      <c r="AL39" s="32">
        <v>4.7344876212899643E-2</v>
      </c>
      <c r="AM39" s="32">
        <v>3.5884331694567138E-2</v>
      </c>
      <c r="AN39" s="20" t="s">
        <v>304</v>
      </c>
      <c r="AO39" s="20" t="s">
        <v>305</v>
      </c>
      <c r="AP39" s="20" t="s">
        <v>306</v>
      </c>
      <c r="AQ39" s="33">
        <v>0.81235269498487039</v>
      </c>
      <c r="AR39" s="20">
        <v>5.4546486977116118</v>
      </c>
    </row>
    <row r="40" spans="1:44" ht="17.25" customHeight="1" x14ac:dyDescent="0.2">
      <c r="A40" s="25" t="s">
        <v>307</v>
      </c>
      <c r="B40" s="14" t="s">
        <v>40</v>
      </c>
      <c r="C40" s="14" t="s">
        <v>272</v>
      </c>
      <c r="D40" s="14" t="s">
        <v>72</v>
      </c>
      <c r="E40" s="15" t="s">
        <v>308</v>
      </c>
      <c r="F40" s="15" t="s">
        <v>309</v>
      </c>
      <c r="G40" s="14" t="s">
        <v>54</v>
      </c>
      <c r="H40" s="14" t="s">
        <v>275</v>
      </c>
      <c r="I40" s="14" t="s">
        <v>90</v>
      </c>
      <c r="J40" s="14" t="s">
        <v>63</v>
      </c>
      <c r="K40" s="16">
        <v>0.25</v>
      </c>
      <c r="L40" s="14" t="s">
        <v>310</v>
      </c>
      <c r="M40" s="44" t="s">
        <v>290</v>
      </c>
      <c r="N40" s="26" t="s">
        <v>311</v>
      </c>
      <c r="O40" s="26" t="s">
        <v>311</v>
      </c>
      <c r="P40" s="27" t="s">
        <v>312</v>
      </c>
      <c r="Q40" s="26" t="s">
        <v>78</v>
      </c>
      <c r="R40" s="26" t="s">
        <v>78</v>
      </c>
      <c r="S40" s="18" t="s">
        <v>54</v>
      </c>
      <c r="T40" s="17" t="s">
        <v>313</v>
      </c>
      <c r="U40" s="19">
        <v>1.8008</v>
      </c>
      <c r="V40" s="19">
        <v>107.39205</v>
      </c>
      <c r="W40" s="19">
        <v>26.848012499999999</v>
      </c>
      <c r="X40" s="22" t="s">
        <v>314</v>
      </c>
      <c r="Y40" s="28" t="s">
        <v>54</v>
      </c>
      <c r="Z40" s="29">
        <v>2</v>
      </c>
      <c r="AA40" s="22" t="s">
        <v>54</v>
      </c>
      <c r="AB40" s="20" t="s">
        <v>54</v>
      </c>
      <c r="AC40" s="22" t="s">
        <v>54</v>
      </c>
      <c r="AD40" s="22">
        <v>2997</v>
      </c>
      <c r="AE40" s="23">
        <v>41743</v>
      </c>
      <c r="AF40" s="149" t="s">
        <v>79</v>
      </c>
      <c r="AG40" s="20">
        <v>300.49999960999997</v>
      </c>
      <c r="AH40" s="30">
        <v>300.49999986</v>
      </c>
      <c r="AI40" s="23">
        <v>44561</v>
      </c>
      <c r="AJ40" s="31">
        <v>300.5</v>
      </c>
      <c r="AK40" s="31" t="s">
        <v>118</v>
      </c>
      <c r="AL40" s="32">
        <v>4.8315307813703724E-2</v>
      </c>
      <c r="AM40" s="32">
        <v>4.3856918709789888E-2</v>
      </c>
      <c r="AN40" s="20" t="s">
        <v>285</v>
      </c>
      <c r="AO40" s="20" t="s">
        <v>315</v>
      </c>
      <c r="AP40" s="20" t="s">
        <v>316</v>
      </c>
      <c r="AQ40" s="33">
        <v>0.95286801956010703</v>
      </c>
      <c r="AR40" s="20">
        <v>4.5388290602507331</v>
      </c>
    </row>
    <row r="41" spans="1:44" ht="17.25" customHeight="1" x14ac:dyDescent="0.2">
      <c r="A41" s="25" t="s">
        <v>317</v>
      </c>
      <c r="B41" s="14" t="s">
        <v>40</v>
      </c>
      <c r="C41" s="14" t="s">
        <v>272</v>
      </c>
      <c r="D41" s="14" t="s">
        <v>72</v>
      </c>
      <c r="E41" s="15" t="s">
        <v>318</v>
      </c>
      <c r="F41" s="15" t="s">
        <v>319</v>
      </c>
      <c r="G41" s="14" t="s">
        <v>54</v>
      </c>
      <c r="H41" s="14" t="s">
        <v>275</v>
      </c>
      <c r="I41" s="14" t="s">
        <v>90</v>
      </c>
      <c r="J41" s="14" t="s">
        <v>63</v>
      </c>
      <c r="K41" s="16">
        <v>0.5</v>
      </c>
      <c r="L41" s="14" t="s">
        <v>76</v>
      </c>
      <c r="M41" s="44" t="s">
        <v>290</v>
      </c>
      <c r="N41" s="26" t="s">
        <v>320</v>
      </c>
      <c r="O41" s="26" t="s">
        <v>320</v>
      </c>
      <c r="P41" s="27" t="s">
        <v>321</v>
      </c>
      <c r="Q41" s="26">
        <v>3.5</v>
      </c>
      <c r="R41" s="26">
        <v>4.5</v>
      </c>
      <c r="S41" s="18" t="s">
        <v>54</v>
      </c>
      <c r="T41" s="17">
        <v>1983</v>
      </c>
      <c r="U41" s="19">
        <v>0.56730000000000003</v>
      </c>
      <c r="V41" s="19">
        <v>60.122700000000002</v>
      </c>
      <c r="W41" s="19">
        <v>30.061350000000001</v>
      </c>
      <c r="X41" s="22">
        <v>1300</v>
      </c>
      <c r="Y41" s="28" t="s">
        <v>54</v>
      </c>
      <c r="Z41" s="29">
        <v>1</v>
      </c>
      <c r="AA41" s="22" t="s">
        <v>54</v>
      </c>
      <c r="AB41" s="20" t="s">
        <v>54</v>
      </c>
      <c r="AC41" s="22" t="s">
        <v>54</v>
      </c>
      <c r="AD41" s="22">
        <v>240</v>
      </c>
      <c r="AE41" s="23">
        <v>41743</v>
      </c>
      <c r="AF41" s="149" t="s">
        <v>79</v>
      </c>
      <c r="AG41" s="20">
        <v>371.99999943</v>
      </c>
      <c r="AH41" s="30">
        <v>372.00000000000006</v>
      </c>
      <c r="AI41" s="23">
        <v>44561</v>
      </c>
      <c r="AJ41" s="31">
        <v>372</v>
      </c>
      <c r="AK41" s="31" t="s">
        <v>94</v>
      </c>
      <c r="AL41" s="32">
        <v>4.893817204301075E-2</v>
      </c>
      <c r="AM41" s="32">
        <v>3.9683806182357929E-2</v>
      </c>
      <c r="AN41" s="20" t="s">
        <v>322</v>
      </c>
      <c r="AO41" s="20" t="s">
        <v>323</v>
      </c>
      <c r="AP41" s="20" t="s">
        <v>324</v>
      </c>
      <c r="AQ41" s="33">
        <v>0.85098639947973065</v>
      </c>
      <c r="AR41" s="20">
        <v>3.7088895797601587</v>
      </c>
    </row>
    <row r="42" spans="1:44" ht="17.25" customHeight="1" x14ac:dyDescent="0.2">
      <c r="A42" s="25" t="s">
        <v>325</v>
      </c>
      <c r="B42" s="14" t="s">
        <v>40</v>
      </c>
      <c r="C42" s="14" t="s">
        <v>272</v>
      </c>
      <c r="D42" s="14" t="s">
        <v>72</v>
      </c>
      <c r="E42" s="15" t="s">
        <v>326</v>
      </c>
      <c r="F42" s="15" t="s">
        <v>327</v>
      </c>
      <c r="G42" s="14" t="s">
        <v>58</v>
      </c>
      <c r="H42" s="14" t="s">
        <v>275</v>
      </c>
      <c r="I42" s="14" t="s">
        <v>83</v>
      </c>
      <c r="J42" s="14" t="s">
        <v>63</v>
      </c>
      <c r="K42" s="16">
        <v>0.05</v>
      </c>
      <c r="L42" s="14" t="s">
        <v>328</v>
      </c>
      <c r="M42" s="44" t="s">
        <v>290</v>
      </c>
      <c r="N42" s="26">
        <v>4.5</v>
      </c>
      <c r="O42" s="26">
        <v>4.5</v>
      </c>
      <c r="P42" s="27">
        <v>5.5</v>
      </c>
      <c r="Q42" s="26">
        <v>3.5</v>
      </c>
      <c r="R42" s="26">
        <v>5.5</v>
      </c>
      <c r="S42" s="18" t="s">
        <v>58</v>
      </c>
      <c r="T42" s="17">
        <v>1986</v>
      </c>
      <c r="U42" s="19">
        <v>0.62790000000000001</v>
      </c>
      <c r="V42" s="19">
        <v>92.209000000000003</v>
      </c>
      <c r="W42" s="19">
        <v>4.6104500000000002</v>
      </c>
      <c r="X42" s="22" t="s">
        <v>329</v>
      </c>
      <c r="Y42" s="28" t="s">
        <v>58</v>
      </c>
      <c r="Z42" s="29">
        <v>1</v>
      </c>
      <c r="AA42" s="22" t="s">
        <v>58</v>
      </c>
      <c r="AB42" s="20" t="s">
        <v>58</v>
      </c>
      <c r="AC42" s="22" t="s">
        <v>58</v>
      </c>
      <c r="AD42" s="22">
        <v>436</v>
      </c>
      <c r="AE42" s="23">
        <v>43983</v>
      </c>
      <c r="AF42" s="149" t="s">
        <v>79</v>
      </c>
      <c r="AG42" s="20">
        <v>63.79999999999999</v>
      </c>
      <c r="AH42" s="30">
        <v>574.20000000000005</v>
      </c>
      <c r="AI42" s="23">
        <v>44561</v>
      </c>
      <c r="AJ42" s="31">
        <v>63.8</v>
      </c>
      <c r="AK42" s="31" t="s">
        <v>153</v>
      </c>
      <c r="AL42" s="32">
        <v>4.7500000000000007E-2</v>
      </c>
      <c r="AM42" s="32">
        <v>3.5129581046309262E-2</v>
      </c>
      <c r="AN42" s="20" t="s">
        <v>330</v>
      </c>
      <c r="AO42" s="20" t="s">
        <v>331</v>
      </c>
      <c r="AP42" s="20" t="s">
        <v>332</v>
      </c>
      <c r="AQ42" s="33">
        <v>0.78804888893708835</v>
      </c>
      <c r="AR42" s="20">
        <v>3.7663722581245858</v>
      </c>
    </row>
    <row r="43" spans="1:44" ht="17.25" customHeight="1" x14ac:dyDescent="0.2">
      <c r="A43" s="25" t="s">
        <v>333</v>
      </c>
      <c r="B43" s="14" t="s">
        <v>40</v>
      </c>
      <c r="C43" s="14" t="s">
        <v>334</v>
      </c>
      <c r="D43" s="14" t="s">
        <v>72</v>
      </c>
      <c r="E43" s="15" t="s">
        <v>335</v>
      </c>
      <c r="F43" s="15" t="s">
        <v>336</v>
      </c>
      <c r="G43" s="14" t="s">
        <v>54</v>
      </c>
      <c r="H43" s="14" t="s">
        <v>337</v>
      </c>
      <c r="I43" s="14" t="s">
        <v>90</v>
      </c>
      <c r="J43" s="14" t="s">
        <v>63</v>
      </c>
      <c r="K43" s="16">
        <v>0.5</v>
      </c>
      <c r="L43" s="14" t="s">
        <v>39</v>
      </c>
      <c r="M43" s="44" t="s">
        <v>53</v>
      </c>
      <c r="N43" s="26" t="s">
        <v>338</v>
      </c>
      <c r="O43" s="26" t="s">
        <v>339</v>
      </c>
      <c r="P43" s="27" t="s">
        <v>340</v>
      </c>
      <c r="Q43" s="26" t="s">
        <v>838</v>
      </c>
      <c r="R43" s="26" t="s">
        <v>341</v>
      </c>
      <c r="S43" s="18" t="s">
        <v>342</v>
      </c>
      <c r="T43" s="17">
        <v>2015</v>
      </c>
      <c r="U43" s="19">
        <v>0.62739999999999996</v>
      </c>
      <c r="V43" s="19">
        <v>52.57461</v>
      </c>
      <c r="W43" s="19">
        <v>26.287305</v>
      </c>
      <c r="X43" s="22">
        <v>1400</v>
      </c>
      <c r="Y43" s="28" t="s">
        <v>54</v>
      </c>
      <c r="Z43" s="29">
        <v>3</v>
      </c>
      <c r="AA43" s="22" t="s">
        <v>54</v>
      </c>
      <c r="AB43" s="20" t="s">
        <v>54</v>
      </c>
      <c r="AC43" s="22" t="s">
        <v>54</v>
      </c>
      <c r="AD43" s="22">
        <v>155</v>
      </c>
      <c r="AE43" s="23">
        <v>41395</v>
      </c>
      <c r="AF43" s="149" t="s">
        <v>79</v>
      </c>
      <c r="AG43" s="20">
        <v>250.125</v>
      </c>
      <c r="AH43" s="30">
        <v>250.12500000999992</v>
      </c>
      <c r="AI43" s="23">
        <v>44561</v>
      </c>
      <c r="AJ43" s="31">
        <v>250.125</v>
      </c>
      <c r="AK43" s="31" t="s">
        <v>118</v>
      </c>
      <c r="AL43" s="32">
        <v>5.7350074966934297E-2</v>
      </c>
      <c r="AM43" s="32">
        <v>6.9580025401659085E-2</v>
      </c>
      <c r="AN43" s="20" t="s">
        <v>343</v>
      </c>
      <c r="AO43" s="20" t="s">
        <v>344</v>
      </c>
      <c r="AP43" s="20" t="s">
        <v>345</v>
      </c>
      <c r="AQ43" s="33">
        <v>0.94613730848407629</v>
      </c>
      <c r="AR43" s="20">
        <v>4.8530932419598223</v>
      </c>
    </row>
    <row r="44" spans="1:44" ht="17.25" customHeight="1" x14ac:dyDescent="0.2">
      <c r="A44" s="25" t="s">
        <v>346</v>
      </c>
      <c r="B44" s="14" t="s">
        <v>40</v>
      </c>
      <c r="C44" s="14" t="s">
        <v>334</v>
      </c>
      <c r="D44" s="14" t="s">
        <v>72</v>
      </c>
      <c r="E44" s="15" t="s">
        <v>347</v>
      </c>
      <c r="F44" s="15" t="s">
        <v>348</v>
      </c>
      <c r="G44" s="14" t="s">
        <v>54</v>
      </c>
      <c r="H44" s="14" t="s">
        <v>337</v>
      </c>
      <c r="I44" s="14" t="s">
        <v>90</v>
      </c>
      <c r="J44" s="14" t="s">
        <v>63</v>
      </c>
      <c r="K44" s="16">
        <v>0.25</v>
      </c>
      <c r="L44" s="14" t="s">
        <v>349</v>
      </c>
      <c r="M44" s="44" t="s">
        <v>53</v>
      </c>
      <c r="N44" s="26">
        <v>5.5</v>
      </c>
      <c r="O44" s="26">
        <v>5.5</v>
      </c>
      <c r="P44" s="27">
        <v>4.5</v>
      </c>
      <c r="Q44" s="26" t="s">
        <v>78</v>
      </c>
      <c r="R44" s="26" t="s">
        <v>78</v>
      </c>
      <c r="S44" s="18" t="s">
        <v>217</v>
      </c>
      <c r="T44" s="17">
        <v>2010</v>
      </c>
      <c r="U44" s="19">
        <v>0.34379999999999999</v>
      </c>
      <c r="V44" s="19">
        <v>22.341900000000006</v>
      </c>
      <c r="W44" s="19">
        <v>5.5854750000000015</v>
      </c>
      <c r="X44" s="22">
        <v>1570</v>
      </c>
      <c r="Y44" s="28" t="s">
        <v>54</v>
      </c>
      <c r="Z44" s="29">
        <v>1</v>
      </c>
      <c r="AA44" s="22" t="s">
        <v>54</v>
      </c>
      <c r="AB44" s="20" t="s">
        <v>54</v>
      </c>
      <c r="AC44" s="22" t="s">
        <v>54</v>
      </c>
      <c r="AD44" s="22">
        <v>96</v>
      </c>
      <c r="AE44" s="23">
        <v>41743</v>
      </c>
      <c r="AF44" s="149" t="s">
        <v>79</v>
      </c>
      <c r="AG44" s="20">
        <v>48.499999679999995</v>
      </c>
      <c r="AH44" s="30">
        <v>48.499999999999993</v>
      </c>
      <c r="AI44" s="23">
        <v>44561</v>
      </c>
      <c r="AJ44" s="31">
        <v>48.5</v>
      </c>
      <c r="AK44" s="31" t="s">
        <v>118</v>
      </c>
      <c r="AL44" s="32">
        <v>6.25E-2</v>
      </c>
      <c r="AM44" s="32">
        <v>0.10282166653909802</v>
      </c>
      <c r="AN44" s="20" t="s">
        <v>350</v>
      </c>
      <c r="AO44" s="20" t="s">
        <v>351</v>
      </c>
      <c r="AP44" s="20" t="s">
        <v>352</v>
      </c>
      <c r="AQ44" s="33">
        <v>1</v>
      </c>
      <c r="AR44" s="20">
        <v>1.6027960231206639</v>
      </c>
    </row>
    <row r="45" spans="1:44" ht="17.25" customHeight="1" x14ac:dyDescent="0.2">
      <c r="A45" s="25" t="s">
        <v>353</v>
      </c>
      <c r="B45" s="14" t="s">
        <v>40</v>
      </c>
      <c r="C45" s="14" t="s">
        <v>334</v>
      </c>
      <c r="D45" s="14" t="s">
        <v>72</v>
      </c>
      <c r="E45" s="15" t="s">
        <v>354</v>
      </c>
      <c r="F45" s="15" t="s">
        <v>355</v>
      </c>
      <c r="G45" s="14" t="s">
        <v>54</v>
      </c>
      <c r="H45" s="14" t="s">
        <v>337</v>
      </c>
      <c r="I45" s="14" t="s">
        <v>83</v>
      </c>
      <c r="J45" s="14" t="s">
        <v>63</v>
      </c>
      <c r="K45" s="16">
        <v>1</v>
      </c>
      <c r="L45" s="14" t="s">
        <v>58</v>
      </c>
      <c r="M45" s="44" t="s">
        <v>356</v>
      </c>
      <c r="N45" s="26">
        <v>4.5</v>
      </c>
      <c r="O45" s="26">
        <v>4.5</v>
      </c>
      <c r="P45" s="27">
        <v>4</v>
      </c>
      <c r="Q45" s="26">
        <v>3</v>
      </c>
      <c r="R45" s="26">
        <v>5</v>
      </c>
      <c r="S45" s="18" t="s">
        <v>54</v>
      </c>
      <c r="T45" s="17">
        <v>2003</v>
      </c>
      <c r="U45" s="19">
        <v>0.6</v>
      </c>
      <c r="V45" s="19">
        <v>47.285820000000008</v>
      </c>
      <c r="W45" s="19">
        <v>47.285820000000008</v>
      </c>
      <c r="X45" s="22">
        <v>2000</v>
      </c>
      <c r="Y45" s="28" t="s">
        <v>54</v>
      </c>
      <c r="Z45" s="29">
        <v>1</v>
      </c>
      <c r="AA45" s="22" t="s">
        <v>58</v>
      </c>
      <c r="AB45" s="20" t="s">
        <v>54</v>
      </c>
      <c r="AC45" s="22" t="s">
        <v>58</v>
      </c>
      <c r="AD45" s="22">
        <v>247</v>
      </c>
      <c r="AE45" s="23">
        <v>36921</v>
      </c>
      <c r="AF45" s="149" t="s">
        <v>85</v>
      </c>
      <c r="AG45" s="20">
        <v>558.00000000000023</v>
      </c>
      <c r="AH45" s="30" t="s">
        <v>58</v>
      </c>
      <c r="AI45" s="23">
        <v>44561</v>
      </c>
      <c r="AJ45" s="31">
        <v>558</v>
      </c>
      <c r="AK45" s="31" t="s">
        <v>118</v>
      </c>
      <c r="AL45" s="32">
        <v>5.7499999999999996E-2</v>
      </c>
      <c r="AM45" s="32">
        <v>5.7637690516769244E-2</v>
      </c>
      <c r="AN45" s="20" t="s">
        <v>357</v>
      </c>
      <c r="AO45" s="20" t="s">
        <v>358</v>
      </c>
      <c r="AP45" s="20" t="s">
        <v>359</v>
      </c>
      <c r="AQ45" s="33">
        <v>0.99606858884968053</v>
      </c>
      <c r="AR45" s="20">
        <v>5.7808155871057609</v>
      </c>
    </row>
    <row r="46" spans="1:44" ht="17.25" customHeight="1" x14ac:dyDescent="0.2">
      <c r="A46" s="25" t="s">
        <v>890</v>
      </c>
      <c r="B46" s="14" t="s">
        <v>40</v>
      </c>
      <c r="C46" s="14" t="s">
        <v>334</v>
      </c>
      <c r="D46" s="14" t="s">
        <v>72</v>
      </c>
      <c r="E46" s="15" t="s">
        <v>360</v>
      </c>
      <c r="F46" s="15" t="s">
        <v>361</v>
      </c>
      <c r="G46" s="14" t="s">
        <v>58</v>
      </c>
      <c r="H46" s="14" t="s">
        <v>337</v>
      </c>
      <c r="I46" s="14" t="s">
        <v>83</v>
      </c>
      <c r="J46" s="14" t="s">
        <v>63</v>
      </c>
      <c r="K46" s="16">
        <v>0.49399999999999999</v>
      </c>
      <c r="L46" s="14" t="s">
        <v>362</v>
      </c>
      <c r="M46" s="44" t="s">
        <v>58</v>
      </c>
      <c r="N46" s="26" t="s">
        <v>363</v>
      </c>
      <c r="O46" s="26" t="s">
        <v>363</v>
      </c>
      <c r="P46" s="27" t="s">
        <v>364</v>
      </c>
      <c r="Q46" s="26" t="s">
        <v>78</v>
      </c>
      <c r="R46" s="26" t="s">
        <v>365</v>
      </c>
      <c r="S46" s="18" t="s">
        <v>58</v>
      </c>
      <c r="T46" s="17">
        <v>2018</v>
      </c>
      <c r="U46" s="19">
        <v>1.3</v>
      </c>
      <c r="V46" s="19">
        <v>61.423000000000002</v>
      </c>
      <c r="W46" s="19">
        <v>30.097000000000001</v>
      </c>
      <c r="X46" s="22" t="s">
        <v>58</v>
      </c>
      <c r="Y46" s="28" t="s">
        <v>58</v>
      </c>
      <c r="Z46" s="29">
        <v>1</v>
      </c>
      <c r="AA46" s="22" t="s">
        <v>58</v>
      </c>
      <c r="AB46" s="20" t="s">
        <v>58</v>
      </c>
      <c r="AC46" s="22" t="s">
        <v>58</v>
      </c>
      <c r="AD46" s="22">
        <v>663</v>
      </c>
      <c r="AE46" s="23">
        <v>44378</v>
      </c>
      <c r="AF46" s="149" t="s">
        <v>79</v>
      </c>
      <c r="AG46" s="20">
        <v>480.86379999999997</v>
      </c>
      <c r="AH46" s="30" t="s">
        <v>58</v>
      </c>
      <c r="AI46" s="23">
        <v>44561</v>
      </c>
      <c r="AJ46" s="31">
        <v>480.86379999999997</v>
      </c>
      <c r="AK46" s="31" t="s">
        <v>153</v>
      </c>
      <c r="AL46" s="32">
        <v>4.9999999999999996E-2</v>
      </c>
      <c r="AM46" s="32">
        <v>5.1000625582017102E-2</v>
      </c>
      <c r="AN46" s="20" t="s">
        <v>366</v>
      </c>
      <c r="AO46" s="20"/>
      <c r="AP46" s="20" t="s">
        <v>58</v>
      </c>
      <c r="AQ46" s="33">
        <v>1</v>
      </c>
      <c r="AR46" s="20">
        <v>11.662461722803442</v>
      </c>
    </row>
    <row r="47" spans="1:44" ht="17.25" customHeight="1" x14ac:dyDescent="0.2">
      <c r="A47" s="25" t="s">
        <v>902</v>
      </c>
      <c r="B47" s="14" t="s">
        <v>40</v>
      </c>
      <c r="C47" s="14" t="s">
        <v>272</v>
      </c>
      <c r="D47" s="14" t="s">
        <v>72</v>
      </c>
      <c r="E47" s="15" t="s">
        <v>367</v>
      </c>
      <c r="F47" s="15" t="s">
        <v>368</v>
      </c>
      <c r="G47" s="14" t="s">
        <v>54</v>
      </c>
      <c r="H47" s="14" t="s">
        <v>275</v>
      </c>
      <c r="I47" s="14" t="s">
        <v>369</v>
      </c>
      <c r="J47" s="14" t="s">
        <v>106</v>
      </c>
      <c r="K47" s="16">
        <v>1</v>
      </c>
      <c r="L47" s="14" t="s">
        <v>58</v>
      </c>
      <c r="M47" s="44" t="s">
        <v>290</v>
      </c>
      <c r="N47" s="26" t="s">
        <v>54</v>
      </c>
      <c r="O47" s="26" t="s">
        <v>54</v>
      </c>
      <c r="P47" s="27" t="s">
        <v>54</v>
      </c>
      <c r="Q47" s="26" t="s">
        <v>58</v>
      </c>
      <c r="R47" s="26" t="s">
        <v>58</v>
      </c>
      <c r="S47" s="18" t="s">
        <v>54</v>
      </c>
      <c r="T47" s="17">
        <v>1965</v>
      </c>
      <c r="U47" s="19" t="s">
        <v>58</v>
      </c>
      <c r="V47" s="19" t="s">
        <v>58</v>
      </c>
      <c r="W47" s="19" t="s">
        <v>58</v>
      </c>
      <c r="X47" s="22" t="s">
        <v>54</v>
      </c>
      <c r="Y47" s="28" t="s">
        <v>54</v>
      </c>
      <c r="Z47" s="29">
        <v>1</v>
      </c>
      <c r="AA47" s="22" t="s">
        <v>58</v>
      </c>
      <c r="AB47" s="20" t="s">
        <v>54</v>
      </c>
      <c r="AC47" s="22" t="s">
        <v>58</v>
      </c>
      <c r="AD47" s="22">
        <v>940</v>
      </c>
      <c r="AE47" s="23">
        <v>30987</v>
      </c>
      <c r="AF47" s="149" t="s">
        <v>85</v>
      </c>
      <c r="AG47" s="20">
        <v>17.199999999999996</v>
      </c>
      <c r="AH47" s="30" t="s">
        <v>58</v>
      </c>
      <c r="AI47" s="23">
        <v>44561</v>
      </c>
      <c r="AJ47" s="31">
        <v>17.2</v>
      </c>
      <c r="AK47" s="31" t="s">
        <v>94</v>
      </c>
      <c r="AL47" s="32">
        <v>0.11044459700000002</v>
      </c>
      <c r="AM47" s="32">
        <v>3.7778536394541193E-2</v>
      </c>
      <c r="AN47" s="20" t="s">
        <v>370</v>
      </c>
      <c r="AO47" s="20" t="s">
        <v>371</v>
      </c>
      <c r="AP47" s="20" t="s">
        <v>372</v>
      </c>
      <c r="AQ47" s="33">
        <v>1</v>
      </c>
      <c r="AR47" s="20">
        <v>2.5173036168367346</v>
      </c>
    </row>
    <row r="48" spans="1:44" ht="17.25" customHeight="1" x14ac:dyDescent="0.2">
      <c r="A48" s="25" t="s">
        <v>373</v>
      </c>
      <c r="B48" s="14" t="s">
        <v>41</v>
      </c>
      <c r="C48" s="14" t="s">
        <v>71</v>
      </c>
      <c r="D48" s="14" t="s">
        <v>72</v>
      </c>
      <c r="E48" s="15" t="s">
        <v>374</v>
      </c>
      <c r="F48" s="15" t="s">
        <v>375</v>
      </c>
      <c r="G48" s="14" t="s">
        <v>54</v>
      </c>
      <c r="H48" s="14" t="s">
        <v>376</v>
      </c>
      <c r="I48" s="14" t="s">
        <v>377</v>
      </c>
      <c r="J48" s="14" t="s">
        <v>63</v>
      </c>
      <c r="K48" s="16">
        <v>1</v>
      </c>
      <c r="L48" s="14" t="s">
        <v>58</v>
      </c>
      <c r="M48" s="44" t="s">
        <v>378</v>
      </c>
      <c r="N48" s="26" t="s">
        <v>78</v>
      </c>
      <c r="O48" s="26" t="s">
        <v>78</v>
      </c>
      <c r="P48" s="27" t="s">
        <v>379</v>
      </c>
      <c r="Q48" s="26" t="s">
        <v>78</v>
      </c>
      <c r="R48" s="26" t="s">
        <v>58</v>
      </c>
      <c r="S48" s="18" t="s">
        <v>54</v>
      </c>
      <c r="T48" s="17" t="s">
        <v>380</v>
      </c>
      <c r="U48" s="19">
        <v>1.89</v>
      </c>
      <c r="V48" s="19">
        <v>17.349900000000002</v>
      </c>
      <c r="W48" s="19">
        <v>17.349900000000002</v>
      </c>
      <c r="X48" s="22"/>
      <c r="Y48" s="28">
        <v>92</v>
      </c>
      <c r="Z48" s="29">
        <v>11</v>
      </c>
      <c r="AA48" s="22">
        <v>21</v>
      </c>
      <c r="AB48" s="20">
        <v>1.5</v>
      </c>
      <c r="AC48" s="22">
        <v>87</v>
      </c>
      <c r="AD48" s="22">
        <v>216</v>
      </c>
      <c r="AE48" s="23">
        <v>42736</v>
      </c>
      <c r="AF48" s="149" t="s">
        <v>85</v>
      </c>
      <c r="AG48" s="20">
        <v>198.50000000000003</v>
      </c>
      <c r="AH48" s="30" t="s">
        <v>58</v>
      </c>
      <c r="AI48" s="23">
        <v>44561</v>
      </c>
      <c r="AJ48" s="31">
        <v>198.5</v>
      </c>
      <c r="AK48" s="31" t="s">
        <v>80</v>
      </c>
      <c r="AL48" s="32">
        <v>4.2499999999999996E-2</v>
      </c>
      <c r="AM48" s="32">
        <v>3.6322105311369736E-2</v>
      </c>
      <c r="AN48" s="20" t="s">
        <v>381</v>
      </c>
      <c r="AO48" s="20" t="s">
        <v>382</v>
      </c>
      <c r="AP48" s="20" t="s">
        <v>383</v>
      </c>
      <c r="AQ48" s="33">
        <v>0.9841267096640326</v>
      </c>
      <c r="AR48" s="20">
        <v>6.0323743731068182</v>
      </c>
    </row>
    <row r="49" spans="1:44" ht="17.25" customHeight="1" x14ac:dyDescent="0.2">
      <c r="A49" s="25" t="s">
        <v>384</v>
      </c>
      <c r="B49" s="14" t="s">
        <v>41</v>
      </c>
      <c r="C49" s="14" t="s">
        <v>71</v>
      </c>
      <c r="D49" s="14" t="s">
        <v>72</v>
      </c>
      <c r="E49" s="15" t="s">
        <v>385</v>
      </c>
      <c r="F49" s="15" t="s">
        <v>386</v>
      </c>
      <c r="G49" s="14" t="s">
        <v>54</v>
      </c>
      <c r="H49" s="14" t="s">
        <v>387</v>
      </c>
      <c r="I49" s="14" t="s">
        <v>388</v>
      </c>
      <c r="J49" s="14" t="s">
        <v>63</v>
      </c>
      <c r="K49" s="16">
        <v>0.51</v>
      </c>
      <c r="L49" s="14" t="s">
        <v>389</v>
      </c>
      <c r="M49" s="44" t="s">
        <v>390</v>
      </c>
      <c r="N49" s="26" t="s">
        <v>54</v>
      </c>
      <c r="O49" s="26" t="s">
        <v>54</v>
      </c>
      <c r="P49" s="27" t="s">
        <v>54</v>
      </c>
      <c r="Q49" s="26" t="s">
        <v>58</v>
      </c>
      <c r="R49" s="26" t="s">
        <v>58</v>
      </c>
      <c r="S49" s="18" t="s">
        <v>54</v>
      </c>
      <c r="T49" s="17">
        <v>1995</v>
      </c>
      <c r="U49" s="19">
        <v>1.9</v>
      </c>
      <c r="V49" s="19">
        <v>9.6280000000000001</v>
      </c>
      <c r="W49" s="19">
        <v>4.9102800000000002</v>
      </c>
      <c r="X49" s="22" t="s">
        <v>58</v>
      </c>
      <c r="Y49" s="28">
        <v>51</v>
      </c>
      <c r="Z49" s="29">
        <v>1</v>
      </c>
      <c r="AA49" s="22">
        <v>1</v>
      </c>
      <c r="AB49" s="20">
        <v>9.6280000000000001</v>
      </c>
      <c r="AC49" s="22">
        <v>6</v>
      </c>
      <c r="AD49" s="22">
        <v>54</v>
      </c>
      <c r="AE49" s="23">
        <v>35977</v>
      </c>
      <c r="AF49" s="149" t="s">
        <v>79</v>
      </c>
      <c r="AG49" s="20">
        <v>14.662499999999994</v>
      </c>
      <c r="AH49" s="30">
        <v>14.0875</v>
      </c>
      <c r="AI49" s="23">
        <v>44561</v>
      </c>
      <c r="AJ49" s="31">
        <v>14.6625</v>
      </c>
      <c r="AK49" s="31" t="s">
        <v>118</v>
      </c>
      <c r="AL49" s="32">
        <v>3.9999999999999994E-2</v>
      </c>
      <c r="AM49" s="32">
        <v>4.2021697018077689E-2</v>
      </c>
      <c r="AN49" s="20" t="s">
        <v>391</v>
      </c>
      <c r="AO49" s="20" t="s">
        <v>58</v>
      </c>
      <c r="AP49" s="20" t="s">
        <v>58</v>
      </c>
      <c r="AQ49" s="33">
        <v>1</v>
      </c>
      <c r="AR49" s="20">
        <v>0.58333333333333337</v>
      </c>
    </row>
    <row r="50" spans="1:44" ht="17.25" customHeight="1" x14ac:dyDescent="0.2">
      <c r="A50" s="25" t="s">
        <v>392</v>
      </c>
      <c r="B50" s="14" t="s">
        <v>41</v>
      </c>
      <c r="C50" s="14" t="s">
        <v>71</v>
      </c>
      <c r="D50" s="14" t="s">
        <v>72</v>
      </c>
      <c r="E50" s="15" t="s">
        <v>393</v>
      </c>
      <c r="F50" s="15" t="s">
        <v>393</v>
      </c>
      <c r="G50" s="14" t="s">
        <v>54</v>
      </c>
      <c r="H50" s="14" t="s">
        <v>387</v>
      </c>
      <c r="I50" s="14" t="s">
        <v>394</v>
      </c>
      <c r="J50" s="14" t="s">
        <v>63</v>
      </c>
      <c r="K50" s="16">
        <v>1</v>
      </c>
      <c r="L50" s="14" t="s">
        <v>58</v>
      </c>
      <c r="M50" s="44" t="s">
        <v>395</v>
      </c>
      <c r="N50" s="26" t="s">
        <v>54</v>
      </c>
      <c r="O50" s="26" t="s">
        <v>54</v>
      </c>
      <c r="P50" s="27" t="s">
        <v>54</v>
      </c>
      <c r="Q50" s="26" t="s">
        <v>58</v>
      </c>
      <c r="R50" s="26" t="s">
        <v>58</v>
      </c>
      <c r="S50" s="18" t="s">
        <v>54</v>
      </c>
      <c r="T50" s="17">
        <v>1995</v>
      </c>
      <c r="U50" s="19">
        <v>5.2</v>
      </c>
      <c r="V50" s="34" t="s">
        <v>58</v>
      </c>
      <c r="W50" s="34" t="s">
        <v>58</v>
      </c>
      <c r="X50" s="22" t="s">
        <v>54</v>
      </c>
      <c r="Y50" s="28"/>
      <c r="Z50" s="29">
        <v>1</v>
      </c>
      <c r="AA50" s="22">
        <v>1</v>
      </c>
      <c r="AB50" s="20">
        <v>13.422000000000001</v>
      </c>
      <c r="AC50" s="22">
        <v>10</v>
      </c>
      <c r="AD50" s="22">
        <v>163</v>
      </c>
      <c r="AE50" s="23">
        <v>37591</v>
      </c>
      <c r="AF50" s="149" t="s">
        <v>85</v>
      </c>
      <c r="AG50" s="20">
        <v>82.000000000000014</v>
      </c>
      <c r="AH50" s="30" t="s">
        <v>58</v>
      </c>
      <c r="AI50" s="23">
        <v>44561</v>
      </c>
      <c r="AJ50" s="31">
        <v>82</v>
      </c>
      <c r="AK50" s="31" t="s">
        <v>210</v>
      </c>
      <c r="AL50" s="32">
        <v>5.7499999999999996E-2</v>
      </c>
      <c r="AM50" s="32">
        <v>5.4240098497139538E-2</v>
      </c>
      <c r="AN50" s="20" t="s">
        <v>396</v>
      </c>
      <c r="AO50" s="20" t="s">
        <v>58</v>
      </c>
      <c r="AP50" s="20" t="s">
        <v>58</v>
      </c>
      <c r="AQ50" s="33">
        <v>1</v>
      </c>
      <c r="AR50" s="20">
        <v>1.8333333333333333</v>
      </c>
    </row>
    <row r="51" spans="1:44" ht="17.25" customHeight="1" x14ac:dyDescent="0.2">
      <c r="A51" s="25" t="s">
        <v>397</v>
      </c>
      <c r="B51" s="14" t="s">
        <v>41</v>
      </c>
      <c r="C51" s="14" t="s">
        <v>71</v>
      </c>
      <c r="D51" s="14" t="s">
        <v>72</v>
      </c>
      <c r="E51" s="15" t="s">
        <v>398</v>
      </c>
      <c r="F51" s="15" t="s">
        <v>399</v>
      </c>
      <c r="G51" s="14" t="s">
        <v>54</v>
      </c>
      <c r="H51" s="14" t="s">
        <v>64</v>
      </c>
      <c r="I51" s="14" t="s">
        <v>377</v>
      </c>
      <c r="J51" s="14" t="s">
        <v>63</v>
      </c>
      <c r="K51" s="16">
        <v>0.51</v>
      </c>
      <c r="L51" s="14" t="s">
        <v>389</v>
      </c>
      <c r="M51" s="44" t="s">
        <v>55</v>
      </c>
      <c r="N51" s="26" t="s">
        <v>54</v>
      </c>
      <c r="O51" s="26" t="s">
        <v>54</v>
      </c>
      <c r="P51" s="27" t="s">
        <v>54</v>
      </c>
      <c r="Q51" s="26" t="s">
        <v>58</v>
      </c>
      <c r="R51" s="26" t="s">
        <v>58</v>
      </c>
      <c r="S51" s="18" t="s">
        <v>54</v>
      </c>
      <c r="T51" s="17">
        <v>1992</v>
      </c>
      <c r="U51" s="19">
        <v>2.6</v>
      </c>
      <c r="V51" s="19">
        <v>12.9191</v>
      </c>
      <c r="W51" s="19">
        <v>6.5887410000000006</v>
      </c>
      <c r="X51" s="22" t="s">
        <v>54</v>
      </c>
      <c r="Y51" s="28">
        <v>50</v>
      </c>
      <c r="Z51" s="29">
        <v>1</v>
      </c>
      <c r="AA51" s="22">
        <v>2</v>
      </c>
      <c r="AB51" s="20">
        <v>6.1506999999999996</v>
      </c>
      <c r="AC51" s="22">
        <v>47</v>
      </c>
      <c r="AD51" s="22">
        <v>299</v>
      </c>
      <c r="AE51" s="23">
        <v>36130</v>
      </c>
      <c r="AF51" s="149" t="s">
        <v>79</v>
      </c>
      <c r="AG51" s="20">
        <v>24.607499829999998</v>
      </c>
      <c r="AH51" s="30">
        <v>23.642499999999991</v>
      </c>
      <c r="AI51" s="23">
        <v>44561</v>
      </c>
      <c r="AJ51" s="31">
        <v>24.607499999999998</v>
      </c>
      <c r="AK51" s="31" t="s">
        <v>80</v>
      </c>
      <c r="AL51" s="32">
        <v>0.05</v>
      </c>
      <c r="AM51" s="32">
        <v>5.1312615970347572E-2</v>
      </c>
      <c r="AN51" s="20" t="s">
        <v>400</v>
      </c>
      <c r="AO51" s="20" t="s">
        <v>287</v>
      </c>
      <c r="AP51" s="20" t="s">
        <v>58</v>
      </c>
      <c r="AQ51" s="33">
        <v>1</v>
      </c>
      <c r="AR51" s="20">
        <v>1.9969469170303724</v>
      </c>
    </row>
    <row r="52" spans="1:44" ht="17.25" customHeight="1" x14ac:dyDescent="0.2">
      <c r="A52" s="25" t="s">
        <v>401</v>
      </c>
      <c r="B52" s="14" t="s">
        <v>41</v>
      </c>
      <c r="C52" s="14" t="s">
        <v>71</v>
      </c>
      <c r="D52" s="14" t="s">
        <v>72</v>
      </c>
      <c r="E52" s="15" t="s">
        <v>402</v>
      </c>
      <c r="F52" s="15" t="s">
        <v>403</v>
      </c>
      <c r="G52" s="14" t="s">
        <v>54</v>
      </c>
      <c r="H52" s="14" t="s">
        <v>376</v>
      </c>
      <c r="I52" s="14" t="s">
        <v>377</v>
      </c>
      <c r="J52" s="14" t="s">
        <v>63</v>
      </c>
      <c r="K52" s="16">
        <v>0.51</v>
      </c>
      <c r="L52" s="14" t="s">
        <v>389</v>
      </c>
      <c r="M52" s="44" t="s">
        <v>55</v>
      </c>
      <c r="N52" s="26" t="s">
        <v>379</v>
      </c>
      <c r="O52" s="26" t="s">
        <v>379</v>
      </c>
      <c r="P52" s="27" t="s">
        <v>379</v>
      </c>
      <c r="Q52" s="26" t="s">
        <v>78</v>
      </c>
      <c r="R52" s="26" t="s">
        <v>78</v>
      </c>
      <c r="S52" s="18" t="s">
        <v>54</v>
      </c>
      <c r="T52" s="17" t="s">
        <v>404</v>
      </c>
      <c r="U52" s="19">
        <v>4.9000000000000004</v>
      </c>
      <c r="V52" s="19">
        <v>29.184800000000003</v>
      </c>
      <c r="W52" s="19">
        <v>14.884248000000001</v>
      </c>
      <c r="X52" s="22" t="s">
        <v>54</v>
      </c>
      <c r="Y52" s="28">
        <v>60</v>
      </c>
      <c r="Z52" s="29">
        <v>6</v>
      </c>
      <c r="AA52" s="22">
        <v>48</v>
      </c>
      <c r="AB52" s="20">
        <v>0.61316666666666697</v>
      </c>
      <c r="AC52" s="22">
        <v>76</v>
      </c>
      <c r="AD52" s="22">
        <v>640</v>
      </c>
      <c r="AE52" s="23">
        <v>42020</v>
      </c>
      <c r="AF52" s="149" t="s">
        <v>79</v>
      </c>
      <c r="AG52" s="20">
        <v>91.799999939999935</v>
      </c>
      <c r="AH52" s="30">
        <v>88.2</v>
      </c>
      <c r="AI52" s="23">
        <v>44561</v>
      </c>
      <c r="AJ52" s="31">
        <v>91.8</v>
      </c>
      <c r="AK52" s="31" t="s">
        <v>80</v>
      </c>
      <c r="AL52" s="32">
        <v>4.4999999999999998E-2</v>
      </c>
      <c r="AM52" s="32">
        <v>4.2149783807465105E-2</v>
      </c>
      <c r="AN52" s="20" t="s">
        <v>405</v>
      </c>
      <c r="AO52" s="20" t="s">
        <v>406</v>
      </c>
      <c r="AP52" s="20" t="s">
        <v>407</v>
      </c>
      <c r="AQ52" s="33">
        <v>0.8851559716016556</v>
      </c>
      <c r="AR52" s="20">
        <v>3.0751682577157786</v>
      </c>
    </row>
    <row r="53" spans="1:44" ht="17.25" customHeight="1" x14ac:dyDescent="0.2">
      <c r="A53" s="25" t="s">
        <v>408</v>
      </c>
      <c r="B53" s="14" t="s">
        <v>41</v>
      </c>
      <c r="C53" s="14" t="s">
        <v>71</v>
      </c>
      <c r="D53" s="14" t="s">
        <v>72</v>
      </c>
      <c r="E53" s="15" t="s">
        <v>409</v>
      </c>
      <c r="F53" s="15" t="s">
        <v>410</v>
      </c>
      <c r="G53" s="14" t="s">
        <v>54</v>
      </c>
      <c r="H53" s="14" t="s">
        <v>376</v>
      </c>
      <c r="I53" s="14" t="s">
        <v>377</v>
      </c>
      <c r="J53" s="14" t="s">
        <v>63</v>
      </c>
      <c r="K53" s="16">
        <v>0.51</v>
      </c>
      <c r="L53" s="14" t="s">
        <v>389</v>
      </c>
      <c r="M53" s="44" t="s">
        <v>55</v>
      </c>
      <c r="N53" s="26" t="s">
        <v>58</v>
      </c>
      <c r="O53" s="26" t="s">
        <v>58</v>
      </c>
      <c r="P53" s="27" t="s">
        <v>58</v>
      </c>
      <c r="Q53" s="26" t="s">
        <v>58</v>
      </c>
      <c r="R53" s="26" t="s">
        <v>58</v>
      </c>
      <c r="S53" s="18" t="s">
        <v>54</v>
      </c>
      <c r="T53" s="17">
        <v>2021</v>
      </c>
      <c r="U53" s="34" t="s">
        <v>58</v>
      </c>
      <c r="V53" s="19">
        <v>18.835799999999999</v>
      </c>
      <c r="W53" s="19">
        <v>9.6062580000000004</v>
      </c>
      <c r="X53" s="22" t="s">
        <v>58</v>
      </c>
      <c r="Y53" s="28" t="s">
        <v>58</v>
      </c>
      <c r="Z53" s="29">
        <v>3</v>
      </c>
      <c r="AA53" s="22">
        <v>30</v>
      </c>
      <c r="AB53" s="20">
        <v>0.62616000000000005</v>
      </c>
      <c r="AC53" s="22" t="s">
        <v>58</v>
      </c>
      <c r="AD53" s="22" t="s">
        <v>58</v>
      </c>
      <c r="AE53" s="23">
        <v>42020</v>
      </c>
      <c r="AF53" s="149" t="s">
        <v>79</v>
      </c>
      <c r="AG53" s="20">
        <v>59.414999989999991</v>
      </c>
      <c r="AH53" s="30">
        <v>57.085000000000008</v>
      </c>
      <c r="AI53" s="23">
        <v>44561</v>
      </c>
      <c r="AJ53" s="31">
        <v>59.414999999999999</v>
      </c>
      <c r="AK53" s="31" t="s">
        <v>80</v>
      </c>
      <c r="AL53" s="32">
        <v>4.1250000000000002E-2</v>
      </c>
      <c r="AM53" s="32">
        <v>4.5834694178748324E-2</v>
      </c>
      <c r="AN53" s="20" t="s">
        <v>411</v>
      </c>
      <c r="AO53" s="20" t="s">
        <v>412</v>
      </c>
      <c r="AP53" s="20" t="s">
        <v>413</v>
      </c>
      <c r="AQ53" s="33">
        <v>0.94067679631340317</v>
      </c>
      <c r="AR53" s="20">
        <v>2.8690036040136557</v>
      </c>
    </row>
    <row r="54" spans="1:44" ht="17.25" customHeight="1" x14ac:dyDescent="0.2">
      <c r="A54" s="25" t="s">
        <v>414</v>
      </c>
      <c r="B54" s="14" t="s">
        <v>41</v>
      </c>
      <c r="C54" s="14" t="s">
        <v>71</v>
      </c>
      <c r="D54" s="14" t="s">
        <v>72</v>
      </c>
      <c r="E54" s="15" t="s">
        <v>415</v>
      </c>
      <c r="F54" s="15" t="s">
        <v>416</v>
      </c>
      <c r="G54" s="14" t="s">
        <v>54</v>
      </c>
      <c r="H54" s="14" t="s">
        <v>387</v>
      </c>
      <c r="I54" s="14" t="s">
        <v>388</v>
      </c>
      <c r="J54" s="14" t="s">
        <v>63</v>
      </c>
      <c r="K54" s="16">
        <v>0.51</v>
      </c>
      <c r="L54" s="14" t="s">
        <v>389</v>
      </c>
      <c r="M54" s="44" t="s">
        <v>417</v>
      </c>
      <c r="N54" s="26" t="s">
        <v>54</v>
      </c>
      <c r="O54" s="26" t="s">
        <v>54</v>
      </c>
      <c r="P54" s="27" t="s">
        <v>54</v>
      </c>
      <c r="Q54" s="26" t="s">
        <v>58</v>
      </c>
      <c r="R54" s="26" t="s">
        <v>58</v>
      </c>
      <c r="S54" s="18" t="s">
        <v>54</v>
      </c>
      <c r="T54" s="17">
        <v>2004</v>
      </c>
      <c r="U54" s="19">
        <v>2.6</v>
      </c>
      <c r="V54" s="19">
        <v>16.914999999999999</v>
      </c>
      <c r="W54" s="19">
        <v>8.6266499999999997</v>
      </c>
      <c r="X54" s="22" t="s">
        <v>54</v>
      </c>
      <c r="Y54" s="28">
        <v>65</v>
      </c>
      <c r="Z54" s="29">
        <v>1</v>
      </c>
      <c r="AA54" s="22">
        <v>1</v>
      </c>
      <c r="AB54" s="20">
        <v>16.914999999999999</v>
      </c>
      <c r="AC54" s="22">
        <v>2</v>
      </c>
      <c r="AD54" s="22">
        <v>144</v>
      </c>
      <c r="AE54" s="23">
        <v>38047</v>
      </c>
      <c r="AF54" s="149" t="s">
        <v>79</v>
      </c>
      <c r="AG54" s="20">
        <v>26.010000049999999</v>
      </c>
      <c r="AH54" s="30">
        <v>24.99</v>
      </c>
      <c r="AI54" s="23">
        <v>44561</v>
      </c>
      <c r="AJ54" s="31">
        <v>26.009999999999998</v>
      </c>
      <c r="AK54" s="31" t="s">
        <v>118</v>
      </c>
      <c r="AL54" s="32">
        <v>0.04</v>
      </c>
      <c r="AM54" s="32">
        <v>4.5972552269627383E-2</v>
      </c>
      <c r="AN54" s="20" t="s">
        <v>418</v>
      </c>
      <c r="AO54" s="20" t="s">
        <v>58</v>
      </c>
      <c r="AP54" s="20" t="s">
        <v>58</v>
      </c>
      <c r="AQ54" s="33">
        <v>1</v>
      </c>
      <c r="AR54" s="20">
        <v>10.833333333333334</v>
      </c>
    </row>
    <row r="55" spans="1:44" ht="17.25" customHeight="1" x14ac:dyDescent="0.2">
      <c r="A55" s="25" t="s">
        <v>419</v>
      </c>
      <c r="B55" s="14" t="s">
        <v>41</v>
      </c>
      <c r="C55" s="14" t="s">
        <v>71</v>
      </c>
      <c r="D55" s="14" t="s">
        <v>72</v>
      </c>
      <c r="E55" s="15" t="s">
        <v>420</v>
      </c>
      <c r="F55" s="15" t="s">
        <v>421</v>
      </c>
      <c r="G55" s="14" t="s">
        <v>54</v>
      </c>
      <c r="H55" s="14" t="s">
        <v>422</v>
      </c>
      <c r="I55" s="14" t="s">
        <v>62</v>
      </c>
      <c r="J55" s="14" t="s">
        <v>63</v>
      </c>
      <c r="K55" s="16">
        <v>1</v>
      </c>
      <c r="L55" s="14" t="s">
        <v>58</v>
      </c>
      <c r="M55" s="44" t="s">
        <v>56</v>
      </c>
      <c r="N55" s="26" t="s">
        <v>54</v>
      </c>
      <c r="O55" s="26" t="s">
        <v>54</v>
      </c>
      <c r="P55" s="27" t="s">
        <v>54</v>
      </c>
      <c r="Q55" s="26" t="s">
        <v>58</v>
      </c>
      <c r="R55" s="26" t="s">
        <v>58</v>
      </c>
      <c r="S55" s="18" t="s">
        <v>54</v>
      </c>
      <c r="T55" s="17">
        <v>1985</v>
      </c>
      <c r="U55" s="19">
        <v>3.2</v>
      </c>
      <c r="V55" s="19">
        <v>19.214149999999997</v>
      </c>
      <c r="W55" s="19">
        <v>19.214149999999997</v>
      </c>
      <c r="X55" s="22" t="s">
        <v>54</v>
      </c>
      <c r="Y55" s="28">
        <v>60</v>
      </c>
      <c r="Z55" s="29">
        <v>2</v>
      </c>
      <c r="AA55" s="22">
        <v>9</v>
      </c>
      <c r="AB55" s="20">
        <v>2.1348500000000001</v>
      </c>
      <c r="AC55" s="22">
        <v>51</v>
      </c>
      <c r="AD55" s="22">
        <v>401</v>
      </c>
      <c r="AE55" s="23">
        <v>35674</v>
      </c>
      <c r="AF55" s="149" t="s">
        <v>85</v>
      </c>
      <c r="AG55" s="20">
        <v>67.5</v>
      </c>
      <c r="AH55" s="30" t="s">
        <v>58</v>
      </c>
      <c r="AI55" s="23">
        <v>44561</v>
      </c>
      <c r="AJ55" s="31">
        <v>67.5</v>
      </c>
      <c r="AK55" s="31" t="s">
        <v>118</v>
      </c>
      <c r="AL55" s="32">
        <v>3.9999999999999994E-2</v>
      </c>
      <c r="AM55" s="32">
        <v>3.2393106294078336E-2</v>
      </c>
      <c r="AN55" s="20" t="s">
        <v>423</v>
      </c>
      <c r="AO55" s="20" t="s">
        <v>424</v>
      </c>
      <c r="AP55" s="20" t="s">
        <v>425</v>
      </c>
      <c r="AQ55" s="33">
        <v>0.74590080747782239</v>
      </c>
      <c r="AR55" s="20">
        <v>2.8530179974329539</v>
      </c>
    </row>
    <row r="56" spans="1:44" ht="17.25" customHeight="1" x14ac:dyDescent="0.2">
      <c r="A56" s="25" t="s">
        <v>563</v>
      </c>
      <c r="B56" s="14" t="s">
        <v>41</v>
      </c>
      <c r="C56" s="14" t="s">
        <v>71</v>
      </c>
      <c r="D56" s="14" t="s">
        <v>72</v>
      </c>
      <c r="E56" s="15" t="s">
        <v>564</v>
      </c>
      <c r="F56" s="15" t="s">
        <v>564</v>
      </c>
      <c r="G56" s="14" t="s">
        <v>54</v>
      </c>
      <c r="H56" s="14" t="s">
        <v>422</v>
      </c>
      <c r="I56" s="14" t="s">
        <v>62</v>
      </c>
      <c r="J56" s="14" t="s">
        <v>63</v>
      </c>
      <c r="K56" s="16">
        <v>0.51</v>
      </c>
      <c r="L56" s="14" t="s">
        <v>389</v>
      </c>
      <c r="M56" s="44" t="s">
        <v>58</v>
      </c>
      <c r="N56" s="26" t="s">
        <v>54</v>
      </c>
      <c r="O56" s="26" t="s">
        <v>54</v>
      </c>
      <c r="P56" s="27" t="s">
        <v>54</v>
      </c>
      <c r="Q56" s="26" t="s">
        <v>58</v>
      </c>
      <c r="R56" s="26" t="s">
        <v>58</v>
      </c>
      <c r="S56" s="18" t="s">
        <v>54</v>
      </c>
      <c r="T56" s="17">
        <v>2018</v>
      </c>
      <c r="U56" s="19">
        <v>3.96</v>
      </c>
      <c r="V56" s="19">
        <v>19.795400000000001</v>
      </c>
      <c r="W56" s="19">
        <v>10.095654</v>
      </c>
      <c r="X56" s="22"/>
      <c r="Y56" s="28">
        <v>50</v>
      </c>
      <c r="Z56" s="29">
        <v>2</v>
      </c>
      <c r="AA56" s="22">
        <v>3</v>
      </c>
      <c r="AB56" s="20">
        <v>6.4</v>
      </c>
      <c r="AC56" s="22" t="s">
        <v>58</v>
      </c>
      <c r="AD56" s="22">
        <v>150</v>
      </c>
      <c r="AE56" s="23" t="s">
        <v>565</v>
      </c>
      <c r="AF56" s="149" t="s">
        <v>79</v>
      </c>
      <c r="AG56" s="20">
        <v>70.38</v>
      </c>
      <c r="AH56" s="30">
        <v>67.62</v>
      </c>
      <c r="AI56" s="23">
        <v>44561</v>
      </c>
      <c r="AJ56" s="31">
        <v>70.38</v>
      </c>
      <c r="AK56" s="31" t="s">
        <v>80</v>
      </c>
      <c r="AL56" s="32">
        <v>3.5000000000000003E-2</v>
      </c>
      <c r="AM56" s="32">
        <v>3.5888764520218712E-2</v>
      </c>
      <c r="AN56" s="20" t="s">
        <v>566</v>
      </c>
      <c r="AO56" s="20" t="s">
        <v>567</v>
      </c>
      <c r="AP56" s="20" t="s">
        <v>58</v>
      </c>
      <c r="AQ56" s="33">
        <v>1</v>
      </c>
      <c r="AR56" s="20">
        <v>12.589352338241198</v>
      </c>
    </row>
    <row r="57" spans="1:44" ht="17.25" customHeight="1" x14ac:dyDescent="0.2">
      <c r="A57" s="25" t="s">
        <v>426</v>
      </c>
      <c r="B57" s="14" t="s">
        <v>41</v>
      </c>
      <c r="C57" s="14" t="s">
        <v>71</v>
      </c>
      <c r="D57" s="14" t="s">
        <v>72</v>
      </c>
      <c r="E57" s="15" t="s">
        <v>427</v>
      </c>
      <c r="F57" s="15" t="s">
        <v>428</v>
      </c>
      <c r="G57" s="14" t="s">
        <v>54</v>
      </c>
      <c r="H57" s="14" t="s">
        <v>387</v>
      </c>
      <c r="I57" s="14" t="s">
        <v>62</v>
      </c>
      <c r="J57" s="14" t="s">
        <v>63</v>
      </c>
      <c r="K57" s="16">
        <v>0.51</v>
      </c>
      <c r="L57" s="14" t="s">
        <v>389</v>
      </c>
      <c r="M57" s="44" t="s">
        <v>56</v>
      </c>
      <c r="N57" s="26" t="s">
        <v>54</v>
      </c>
      <c r="O57" s="26" t="s">
        <v>54</v>
      </c>
      <c r="P57" s="27" t="s">
        <v>54</v>
      </c>
      <c r="Q57" s="26" t="s">
        <v>58</v>
      </c>
      <c r="R57" s="26" t="s">
        <v>58</v>
      </c>
      <c r="S57" s="18" t="s">
        <v>54</v>
      </c>
      <c r="T57" s="17">
        <v>2004</v>
      </c>
      <c r="U57" s="19">
        <v>5.8</v>
      </c>
      <c r="V57" s="19">
        <v>30.7578</v>
      </c>
      <c r="W57" s="19">
        <v>15.686477999999999</v>
      </c>
      <c r="X57" s="22" t="s">
        <v>54</v>
      </c>
      <c r="Y57" s="28">
        <v>53</v>
      </c>
      <c r="Z57" s="29">
        <v>4</v>
      </c>
      <c r="AA57" s="22">
        <v>5</v>
      </c>
      <c r="AB57" s="20">
        <v>6.1515599999999999</v>
      </c>
      <c r="AC57" s="22">
        <v>14</v>
      </c>
      <c r="AD57" s="22">
        <v>266</v>
      </c>
      <c r="AE57" s="23">
        <v>37653</v>
      </c>
      <c r="AF57" s="149" t="s">
        <v>79</v>
      </c>
      <c r="AG57" s="20">
        <v>49.725000040000005</v>
      </c>
      <c r="AH57" s="30">
        <v>47.774999999999999</v>
      </c>
      <c r="AI57" s="23">
        <v>44561</v>
      </c>
      <c r="AJ57" s="31">
        <v>49.724999999999994</v>
      </c>
      <c r="AK57" s="31" t="s">
        <v>94</v>
      </c>
      <c r="AL57" s="32">
        <v>4.1249999999999995E-2</v>
      </c>
      <c r="AM57" s="32">
        <v>4.3107849572083995E-2</v>
      </c>
      <c r="AN57" s="20" t="s">
        <v>429</v>
      </c>
      <c r="AO57" s="20" t="s">
        <v>430</v>
      </c>
      <c r="AP57" s="20" t="s">
        <v>431</v>
      </c>
      <c r="AQ57" s="33">
        <v>1</v>
      </c>
      <c r="AR57" s="20">
        <v>2.5885861302185122</v>
      </c>
    </row>
    <row r="58" spans="1:44" ht="17.25" customHeight="1" x14ac:dyDescent="0.2">
      <c r="A58" s="25" t="s">
        <v>432</v>
      </c>
      <c r="B58" s="14" t="s">
        <v>41</v>
      </c>
      <c r="C58" s="14" t="s">
        <v>71</v>
      </c>
      <c r="D58" s="14" t="s">
        <v>72</v>
      </c>
      <c r="E58" s="15" t="s">
        <v>433</v>
      </c>
      <c r="F58" s="15" t="s">
        <v>434</v>
      </c>
      <c r="G58" s="14" t="s">
        <v>54</v>
      </c>
      <c r="H58" s="14" t="s">
        <v>387</v>
      </c>
      <c r="I58" s="14" t="s">
        <v>62</v>
      </c>
      <c r="J58" s="14" t="s">
        <v>63</v>
      </c>
      <c r="K58" s="16">
        <v>0.255</v>
      </c>
      <c r="L58" s="14" t="s">
        <v>435</v>
      </c>
      <c r="M58" s="44" t="s">
        <v>436</v>
      </c>
      <c r="N58" s="26" t="s">
        <v>54</v>
      </c>
      <c r="O58" s="26" t="s">
        <v>54</v>
      </c>
      <c r="P58" s="27" t="s">
        <v>54</v>
      </c>
      <c r="Q58" s="26" t="s">
        <v>58</v>
      </c>
      <c r="R58" s="26" t="s">
        <v>58</v>
      </c>
      <c r="S58" s="18" t="s">
        <v>54</v>
      </c>
      <c r="T58" s="17">
        <v>2014</v>
      </c>
      <c r="U58" s="19">
        <v>3.4</v>
      </c>
      <c r="V58" s="19">
        <v>19.364900000000002</v>
      </c>
      <c r="W58" s="19">
        <v>4.9380495000000009</v>
      </c>
      <c r="X58" s="22" t="s">
        <v>54</v>
      </c>
      <c r="Y58" s="28">
        <v>57</v>
      </c>
      <c r="Z58" s="29">
        <v>1</v>
      </c>
      <c r="AA58" s="22">
        <v>2</v>
      </c>
      <c r="AB58" s="20">
        <v>9.6824500000000011</v>
      </c>
      <c r="AC58" s="22">
        <v>6</v>
      </c>
      <c r="AD58" s="22">
        <v>92</v>
      </c>
      <c r="AE58" s="23">
        <v>39417</v>
      </c>
      <c r="AF58" s="149" t="s">
        <v>79</v>
      </c>
      <c r="AG58" s="20">
        <v>19.175999859999997</v>
      </c>
      <c r="AH58" s="30">
        <v>56.023999999999987</v>
      </c>
      <c r="AI58" s="23">
        <v>44561</v>
      </c>
      <c r="AJ58" s="31">
        <v>19.175999999999998</v>
      </c>
      <c r="AK58" s="31" t="s">
        <v>94</v>
      </c>
      <c r="AL58" s="32">
        <v>3.6249999999999991E-2</v>
      </c>
      <c r="AM58" s="32">
        <v>3.4493243929333492E-2</v>
      </c>
      <c r="AN58" s="20" t="s">
        <v>437</v>
      </c>
      <c r="AO58" s="20" t="s">
        <v>438</v>
      </c>
      <c r="AP58" s="20" t="s">
        <v>58</v>
      </c>
      <c r="AQ58" s="33">
        <v>1</v>
      </c>
      <c r="AR58" s="20">
        <v>7.3333321194971335</v>
      </c>
    </row>
    <row r="59" spans="1:44" ht="17.25" customHeight="1" x14ac:dyDescent="0.2">
      <c r="A59" s="25" t="s">
        <v>439</v>
      </c>
      <c r="B59" s="14" t="s">
        <v>41</v>
      </c>
      <c r="C59" s="14" t="s">
        <v>71</v>
      </c>
      <c r="D59" s="14" t="s">
        <v>72</v>
      </c>
      <c r="E59" s="15" t="s">
        <v>440</v>
      </c>
      <c r="F59" s="15" t="s">
        <v>441</v>
      </c>
      <c r="G59" s="14" t="s">
        <v>54</v>
      </c>
      <c r="H59" s="14" t="s">
        <v>387</v>
      </c>
      <c r="I59" s="14" t="s">
        <v>62</v>
      </c>
      <c r="J59" s="14" t="s">
        <v>63</v>
      </c>
      <c r="K59" s="16">
        <v>0.255</v>
      </c>
      <c r="L59" s="14" t="s">
        <v>435</v>
      </c>
      <c r="M59" s="44" t="s">
        <v>436</v>
      </c>
      <c r="N59" s="26" t="s">
        <v>54</v>
      </c>
      <c r="O59" s="26" t="s">
        <v>54</v>
      </c>
      <c r="P59" s="27" t="s">
        <v>54</v>
      </c>
      <c r="Q59" s="26" t="s">
        <v>58</v>
      </c>
      <c r="R59" s="26" t="s">
        <v>58</v>
      </c>
      <c r="S59" s="18" t="s">
        <v>442</v>
      </c>
      <c r="T59" s="17">
        <v>2012</v>
      </c>
      <c r="U59" s="19">
        <v>4.2729999999999997</v>
      </c>
      <c r="V59" s="19">
        <v>23.352</v>
      </c>
      <c r="W59" s="19">
        <v>5.9547600000000003</v>
      </c>
      <c r="X59" s="22" t="s">
        <v>54</v>
      </c>
      <c r="Y59" s="28">
        <v>55</v>
      </c>
      <c r="Z59" s="29">
        <v>1</v>
      </c>
      <c r="AA59" s="22">
        <v>2</v>
      </c>
      <c r="AB59" s="20">
        <v>11.676</v>
      </c>
      <c r="AC59" s="22">
        <v>4.0999999999999996</v>
      </c>
      <c r="AD59" s="22">
        <v>111</v>
      </c>
      <c r="AE59" s="23">
        <v>39417</v>
      </c>
      <c r="AF59" s="149" t="s">
        <v>79</v>
      </c>
      <c r="AG59" s="20">
        <v>21.088499859999995</v>
      </c>
      <c r="AH59" s="30">
        <v>61.611499999999999</v>
      </c>
      <c r="AI59" s="23">
        <v>44561</v>
      </c>
      <c r="AJ59" s="31">
        <v>21.0885</v>
      </c>
      <c r="AK59" s="31" t="s">
        <v>94</v>
      </c>
      <c r="AL59" s="32">
        <v>3.7500000000000006E-2</v>
      </c>
      <c r="AM59" s="32">
        <v>3.6849220277221054E-2</v>
      </c>
      <c r="AN59" s="20" t="s">
        <v>443</v>
      </c>
      <c r="AO59" s="20" t="s">
        <v>444</v>
      </c>
      <c r="AP59" s="20" t="s">
        <v>287</v>
      </c>
      <c r="AQ59" s="33">
        <v>1</v>
      </c>
      <c r="AR59" s="20">
        <v>1.7822209870181167</v>
      </c>
    </row>
    <row r="60" spans="1:44" ht="17.25" customHeight="1" x14ac:dyDescent="0.2">
      <c r="A60" s="25" t="s">
        <v>445</v>
      </c>
      <c r="B60" s="14" t="s">
        <v>41</v>
      </c>
      <c r="C60" s="14" t="s">
        <v>71</v>
      </c>
      <c r="D60" s="14" t="s">
        <v>72</v>
      </c>
      <c r="E60" s="15" t="s">
        <v>446</v>
      </c>
      <c r="F60" s="15" t="s">
        <v>447</v>
      </c>
      <c r="G60" s="14" t="s">
        <v>54</v>
      </c>
      <c r="H60" s="14" t="s">
        <v>387</v>
      </c>
      <c r="I60" s="14" t="s">
        <v>62</v>
      </c>
      <c r="J60" s="14" t="s">
        <v>63</v>
      </c>
      <c r="K60" s="16">
        <v>0.255</v>
      </c>
      <c r="L60" s="14" t="s">
        <v>435</v>
      </c>
      <c r="M60" s="44" t="s">
        <v>436</v>
      </c>
      <c r="N60" s="26" t="s">
        <v>54</v>
      </c>
      <c r="O60" s="26" t="s">
        <v>54</v>
      </c>
      <c r="P60" s="27" t="s">
        <v>54</v>
      </c>
      <c r="Q60" s="26" t="s">
        <v>58</v>
      </c>
      <c r="R60" s="26" t="s">
        <v>58</v>
      </c>
      <c r="S60" s="18" t="s">
        <v>54</v>
      </c>
      <c r="T60" s="17">
        <v>2012</v>
      </c>
      <c r="U60" s="19">
        <v>3.7551999999999999</v>
      </c>
      <c r="V60" s="19">
        <v>18.247199999999996</v>
      </c>
      <c r="W60" s="19">
        <v>4.6530359999999993</v>
      </c>
      <c r="X60" s="22" t="s">
        <v>54</v>
      </c>
      <c r="Y60" s="28">
        <v>49</v>
      </c>
      <c r="Z60" s="29">
        <v>1</v>
      </c>
      <c r="AA60" s="22">
        <v>4</v>
      </c>
      <c r="AB60" s="20">
        <v>4.561799999999999</v>
      </c>
      <c r="AC60" s="22">
        <v>15</v>
      </c>
      <c r="AD60" s="22">
        <v>150</v>
      </c>
      <c r="AE60" s="23">
        <v>39417</v>
      </c>
      <c r="AF60" s="149" t="s">
        <v>79</v>
      </c>
      <c r="AG60" s="20">
        <v>17.416499959999992</v>
      </c>
      <c r="AH60" s="30">
        <v>50.883499999999998</v>
      </c>
      <c r="AI60" s="23">
        <v>44561</v>
      </c>
      <c r="AJ60" s="31">
        <v>17.416499999999999</v>
      </c>
      <c r="AK60" s="31" t="s">
        <v>94</v>
      </c>
      <c r="AL60" s="32">
        <v>3.7500000000000006E-2</v>
      </c>
      <c r="AM60" s="32">
        <v>3.75087549794655E-2</v>
      </c>
      <c r="AN60" s="20" t="s">
        <v>448</v>
      </c>
      <c r="AO60" s="20" t="s">
        <v>449</v>
      </c>
      <c r="AP60" s="20" t="s">
        <v>450</v>
      </c>
      <c r="AQ60" s="33">
        <v>1</v>
      </c>
      <c r="AR60" s="20">
        <v>1.8542327887196524</v>
      </c>
    </row>
    <row r="61" spans="1:44" ht="17.25" customHeight="1" x14ac:dyDescent="0.2">
      <c r="A61" s="25" t="s">
        <v>451</v>
      </c>
      <c r="B61" s="14" t="s">
        <v>41</v>
      </c>
      <c r="C61" s="14" t="s">
        <v>71</v>
      </c>
      <c r="D61" s="14" t="s">
        <v>72</v>
      </c>
      <c r="E61" s="15" t="s">
        <v>452</v>
      </c>
      <c r="F61" s="15" t="s">
        <v>453</v>
      </c>
      <c r="G61" s="14" t="s">
        <v>54</v>
      </c>
      <c r="H61" s="14" t="s">
        <v>387</v>
      </c>
      <c r="I61" s="14" t="s">
        <v>62</v>
      </c>
      <c r="J61" s="14" t="s">
        <v>63</v>
      </c>
      <c r="K61" s="16">
        <v>0.255</v>
      </c>
      <c r="L61" s="14" t="s">
        <v>435</v>
      </c>
      <c r="M61" s="44" t="s">
        <v>436</v>
      </c>
      <c r="N61" s="26" t="s">
        <v>54</v>
      </c>
      <c r="O61" s="26" t="s">
        <v>54</v>
      </c>
      <c r="P61" s="27" t="s">
        <v>54</v>
      </c>
      <c r="Q61" s="26" t="s">
        <v>58</v>
      </c>
      <c r="R61" s="26" t="s">
        <v>58</v>
      </c>
      <c r="S61" s="18" t="s">
        <v>54</v>
      </c>
      <c r="T61" s="17">
        <v>2012</v>
      </c>
      <c r="U61" s="19">
        <v>1.2450000000000001</v>
      </c>
      <c r="V61" s="19">
        <v>5.4649999999999999</v>
      </c>
      <c r="W61" s="19">
        <v>1.393575</v>
      </c>
      <c r="X61" s="22" t="s">
        <v>54</v>
      </c>
      <c r="Y61" s="28">
        <v>44</v>
      </c>
      <c r="Z61" s="29">
        <v>1</v>
      </c>
      <c r="AA61" s="22">
        <v>1</v>
      </c>
      <c r="AB61" s="20">
        <v>5.4649999999999999</v>
      </c>
      <c r="AC61" s="22">
        <v>7</v>
      </c>
      <c r="AD61" s="22">
        <v>34</v>
      </c>
      <c r="AE61" s="23">
        <v>39417</v>
      </c>
      <c r="AF61" s="149" t="s">
        <v>79</v>
      </c>
      <c r="AG61" s="20">
        <v>4.9215000999999994</v>
      </c>
      <c r="AH61" s="30">
        <v>14.378499999999999</v>
      </c>
      <c r="AI61" s="23">
        <v>44561</v>
      </c>
      <c r="AJ61" s="31">
        <v>4.9215</v>
      </c>
      <c r="AK61" s="31" t="s">
        <v>94</v>
      </c>
      <c r="AL61" s="32">
        <v>3.7499999999999999E-2</v>
      </c>
      <c r="AM61" s="32">
        <v>3.3972311542554631E-2</v>
      </c>
      <c r="AN61" s="20" t="s">
        <v>454</v>
      </c>
      <c r="AO61" s="20" t="s">
        <v>58</v>
      </c>
      <c r="AP61" s="20" t="s">
        <v>58</v>
      </c>
      <c r="AQ61" s="33">
        <v>1</v>
      </c>
      <c r="AR61" s="20">
        <v>2.9166666666666665</v>
      </c>
    </row>
    <row r="62" spans="1:44" ht="17.25" customHeight="1" x14ac:dyDescent="0.2">
      <c r="A62" s="25" t="s">
        <v>455</v>
      </c>
      <c r="B62" s="14" t="s">
        <v>41</v>
      </c>
      <c r="C62" s="14" t="s">
        <v>71</v>
      </c>
      <c r="D62" s="14" t="s">
        <v>72</v>
      </c>
      <c r="E62" s="15" t="s">
        <v>456</v>
      </c>
      <c r="F62" s="15" t="s">
        <v>457</v>
      </c>
      <c r="G62" s="14" t="s">
        <v>54</v>
      </c>
      <c r="H62" s="14" t="s">
        <v>387</v>
      </c>
      <c r="I62" s="14" t="s">
        <v>62</v>
      </c>
      <c r="J62" s="14" t="s">
        <v>63</v>
      </c>
      <c r="K62" s="16">
        <v>0.255</v>
      </c>
      <c r="L62" s="14" t="s">
        <v>435</v>
      </c>
      <c r="M62" s="44" t="s">
        <v>436</v>
      </c>
      <c r="N62" s="26" t="s">
        <v>54</v>
      </c>
      <c r="O62" s="26" t="s">
        <v>54</v>
      </c>
      <c r="P62" s="27" t="s">
        <v>54</v>
      </c>
      <c r="Q62" s="26" t="s">
        <v>58</v>
      </c>
      <c r="R62" s="26" t="s">
        <v>58</v>
      </c>
      <c r="S62" s="18" t="s">
        <v>54</v>
      </c>
      <c r="T62" s="17">
        <v>2010</v>
      </c>
      <c r="U62" s="19">
        <v>3.1040000000000001</v>
      </c>
      <c r="V62" s="19">
        <v>18.654</v>
      </c>
      <c r="W62" s="19">
        <v>4.7567700000000004</v>
      </c>
      <c r="X62" s="22" t="s">
        <v>54</v>
      </c>
      <c r="Y62" s="28">
        <v>60</v>
      </c>
      <c r="Z62" s="29">
        <v>1</v>
      </c>
      <c r="AA62" s="22">
        <v>1</v>
      </c>
      <c r="AB62" s="20">
        <v>18.654</v>
      </c>
      <c r="AC62" s="22">
        <v>3</v>
      </c>
      <c r="AD62" s="22">
        <v>84</v>
      </c>
      <c r="AE62" s="23">
        <v>39417</v>
      </c>
      <c r="AF62" s="149" t="s">
        <v>79</v>
      </c>
      <c r="AG62" s="20">
        <v>16.779000200000002</v>
      </c>
      <c r="AH62" s="30">
        <v>49.020999999999987</v>
      </c>
      <c r="AI62" s="23">
        <v>44561</v>
      </c>
      <c r="AJ62" s="31">
        <v>16.779</v>
      </c>
      <c r="AK62" s="31" t="s">
        <v>94</v>
      </c>
      <c r="AL62" s="32">
        <v>3.6249999999999991E-2</v>
      </c>
      <c r="AM62" s="32">
        <v>3.6111824202034321E-2</v>
      </c>
      <c r="AN62" s="20" t="s">
        <v>458</v>
      </c>
      <c r="AO62" s="20" t="s">
        <v>58</v>
      </c>
      <c r="AP62" s="20" t="s">
        <v>58</v>
      </c>
      <c r="AQ62" s="33">
        <v>1</v>
      </c>
      <c r="AR62" s="20">
        <v>3.666666666666667</v>
      </c>
    </row>
    <row r="63" spans="1:44" ht="17.25" customHeight="1" x14ac:dyDescent="0.2">
      <c r="A63" s="25" t="s">
        <v>459</v>
      </c>
      <c r="B63" s="14" t="s">
        <v>41</v>
      </c>
      <c r="C63" s="14" t="s">
        <v>71</v>
      </c>
      <c r="D63" s="14" t="s">
        <v>72</v>
      </c>
      <c r="E63" s="15" t="s">
        <v>460</v>
      </c>
      <c r="F63" s="15" t="s">
        <v>461</v>
      </c>
      <c r="G63" s="14" t="s">
        <v>54</v>
      </c>
      <c r="H63" s="14" t="s">
        <v>387</v>
      </c>
      <c r="I63" s="14" t="s">
        <v>62</v>
      </c>
      <c r="J63" s="14" t="s">
        <v>63</v>
      </c>
      <c r="K63" s="16">
        <v>0.255</v>
      </c>
      <c r="L63" s="14" t="s">
        <v>435</v>
      </c>
      <c r="M63" s="44" t="s">
        <v>436</v>
      </c>
      <c r="N63" s="26" t="s">
        <v>54</v>
      </c>
      <c r="O63" s="26" t="s">
        <v>54</v>
      </c>
      <c r="P63" s="27" t="s">
        <v>54</v>
      </c>
      <c r="Q63" s="26" t="s">
        <v>58</v>
      </c>
      <c r="R63" s="26" t="s">
        <v>58</v>
      </c>
      <c r="S63" s="18" t="s">
        <v>54</v>
      </c>
      <c r="T63" s="17">
        <v>2013</v>
      </c>
      <c r="U63" s="19">
        <v>3.5019999999999998</v>
      </c>
      <c r="V63" s="19">
        <v>17.859099999999998</v>
      </c>
      <c r="W63" s="19">
        <v>4.5540704999999999</v>
      </c>
      <c r="X63" s="22" t="s">
        <v>54</v>
      </c>
      <c r="Y63" s="28">
        <v>51</v>
      </c>
      <c r="Z63" s="29">
        <v>1</v>
      </c>
      <c r="AA63" s="22">
        <v>1</v>
      </c>
      <c r="AB63" s="20">
        <v>17.859099999999998</v>
      </c>
      <c r="AC63" s="22">
        <v>21</v>
      </c>
      <c r="AD63" s="22">
        <v>242</v>
      </c>
      <c r="AE63" s="23">
        <v>39417</v>
      </c>
      <c r="AF63" s="149" t="s">
        <v>79</v>
      </c>
      <c r="AG63" s="20">
        <v>18.359999779999999</v>
      </c>
      <c r="AH63" s="30">
        <v>53.64</v>
      </c>
      <c r="AI63" s="23">
        <v>44561</v>
      </c>
      <c r="AJ63" s="31">
        <v>18.36</v>
      </c>
      <c r="AK63" s="31" t="s">
        <v>94</v>
      </c>
      <c r="AL63" s="32">
        <v>3.5000000000000003E-2</v>
      </c>
      <c r="AM63" s="32">
        <v>4.0179837052393579E-2</v>
      </c>
      <c r="AN63" s="20" t="s">
        <v>462</v>
      </c>
      <c r="AO63" s="20" t="s">
        <v>58</v>
      </c>
      <c r="AP63" s="20" t="s">
        <v>58</v>
      </c>
      <c r="AQ63" s="33">
        <v>1</v>
      </c>
      <c r="AR63" s="20">
        <v>7</v>
      </c>
    </row>
    <row r="64" spans="1:44" ht="17.25" customHeight="1" x14ac:dyDescent="0.2">
      <c r="A64" s="25" t="s">
        <v>463</v>
      </c>
      <c r="B64" s="14" t="s">
        <v>41</v>
      </c>
      <c r="C64" s="14" t="s">
        <v>71</v>
      </c>
      <c r="D64" s="14" t="s">
        <v>72</v>
      </c>
      <c r="E64" s="15" t="s">
        <v>464</v>
      </c>
      <c r="F64" s="15" t="s">
        <v>465</v>
      </c>
      <c r="G64" s="14" t="s">
        <v>54</v>
      </c>
      <c r="H64" s="14" t="s">
        <v>387</v>
      </c>
      <c r="I64" s="14" t="s">
        <v>62</v>
      </c>
      <c r="J64" s="14" t="s">
        <v>63</v>
      </c>
      <c r="K64" s="16">
        <v>0.255</v>
      </c>
      <c r="L64" s="14" t="s">
        <v>435</v>
      </c>
      <c r="M64" s="44" t="s">
        <v>436</v>
      </c>
      <c r="N64" s="26" t="s">
        <v>54</v>
      </c>
      <c r="O64" s="26" t="s">
        <v>54</v>
      </c>
      <c r="P64" s="27" t="s">
        <v>54</v>
      </c>
      <c r="Q64" s="26" t="s">
        <v>58</v>
      </c>
      <c r="R64" s="26" t="s">
        <v>58</v>
      </c>
      <c r="S64" s="18" t="s">
        <v>54</v>
      </c>
      <c r="T64" s="17">
        <v>2012</v>
      </c>
      <c r="U64" s="19">
        <v>2.5190000000000001</v>
      </c>
      <c r="V64" s="19">
        <v>13.433300000000001</v>
      </c>
      <c r="W64" s="19">
        <v>3.4254915000000001</v>
      </c>
      <c r="X64" s="22" t="s">
        <v>54</v>
      </c>
      <c r="Y64" s="28">
        <v>53</v>
      </c>
      <c r="Z64" s="29">
        <v>1</v>
      </c>
      <c r="AA64" s="22">
        <v>1</v>
      </c>
      <c r="AB64" s="20">
        <v>13.433299999999999</v>
      </c>
      <c r="AC64" s="22">
        <v>3</v>
      </c>
      <c r="AD64" s="22">
        <v>200</v>
      </c>
      <c r="AE64" s="23">
        <v>39417</v>
      </c>
      <c r="AF64" s="149" t="s">
        <v>79</v>
      </c>
      <c r="AG64" s="20">
        <v>12.163500069999998</v>
      </c>
      <c r="AH64" s="30">
        <v>35.536499999999997</v>
      </c>
      <c r="AI64" s="23">
        <v>44561</v>
      </c>
      <c r="AJ64" s="31">
        <v>12.163499999999999</v>
      </c>
      <c r="AK64" s="31" t="s">
        <v>94</v>
      </c>
      <c r="AL64" s="32">
        <v>3.7499999999999999E-2</v>
      </c>
      <c r="AM64" s="32">
        <v>4.6043250644251257E-2</v>
      </c>
      <c r="AN64" s="20" t="s">
        <v>466</v>
      </c>
      <c r="AO64" s="20" t="s">
        <v>58</v>
      </c>
      <c r="AP64" s="20" t="s">
        <v>58</v>
      </c>
      <c r="AQ64" s="33">
        <v>1</v>
      </c>
      <c r="AR64" s="20">
        <v>1</v>
      </c>
    </row>
    <row r="65" spans="1:44" ht="17.25" customHeight="1" x14ac:dyDescent="0.2">
      <c r="A65" s="25" t="s">
        <v>467</v>
      </c>
      <c r="B65" s="14" t="s">
        <v>41</v>
      </c>
      <c r="C65" s="14" t="s">
        <v>71</v>
      </c>
      <c r="D65" s="14" t="s">
        <v>72</v>
      </c>
      <c r="E65" s="15" t="s">
        <v>468</v>
      </c>
      <c r="F65" s="15" t="s">
        <v>469</v>
      </c>
      <c r="G65" s="14" t="s">
        <v>54</v>
      </c>
      <c r="H65" s="14" t="s">
        <v>387</v>
      </c>
      <c r="I65" s="14" t="s">
        <v>62</v>
      </c>
      <c r="J65" s="14" t="s">
        <v>63</v>
      </c>
      <c r="K65" s="16">
        <v>0.51</v>
      </c>
      <c r="L65" s="14" t="s">
        <v>389</v>
      </c>
      <c r="M65" s="44" t="s">
        <v>436</v>
      </c>
      <c r="N65" s="26" t="s">
        <v>54</v>
      </c>
      <c r="O65" s="26" t="s">
        <v>54</v>
      </c>
      <c r="P65" s="27" t="s">
        <v>54</v>
      </c>
      <c r="Q65" s="26" t="s">
        <v>58</v>
      </c>
      <c r="R65" s="26" t="s">
        <v>833</v>
      </c>
      <c r="S65" s="18" t="s">
        <v>54</v>
      </c>
      <c r="T65" s="17">
        <v>2015</v>
      </c>
      <c r="U65" s="19">
        <v>0.45</v>
      </c>
      <c r="V65" s="19">
        <v>1.8595999999999999</v>
      </c>
      <c r="W65" s="19">
        <v>0.94839600000000002</v>
      </c>
      <c r="X65" s="22" t="s">
        <v>54</v>
      </c>
      <c r="Y65" s="28">
        <v>42</v>
      </c>
      <c r="Z65" s="29">
        <v>1</v>
      </c>
      <c r="AA65" s="22">
        <v>2</v>
      </c>
      <c r="AB65" s="20">
        <v>1.2</v>
      </c>
      <c r="AC65" s="22">
        <v>1</v>
      </c>
      <c r="AD65" s="22">
        <v>24</v>
      </c>
      <c r="AE65" s="23">
        <v>39417</v>
      </c>
      <c r="AF65" s="149" t="s">
        <v>79</v>
      </c>
      <c r="AG65" s="20">
        <v>5.1510000299999996</v>
      </c>
      <c r="AH65" s="30">
        <v>4.9489999999999998</v>
      </c>
      <c r="AI65" s="23">
        <v>44561</v>
      </c>
      <c r="AJ65" s="31">
        <v>5.1509999999999998</v>
      </c>
      <c r="AK65" s="31" t="s">
        <v>118</v>
      </c>
      <c r="AL65" s="32">
        <v>3.7499999999999999E-2</v>
      </c>
      <c r="AM65" s="32">
        <v>3.6866222232930575E-2</v>
      </c>
      <c r="AN65" s="20" t="s">
        <v>470</v>
      </c>
      <c r="AO65" s="20" t="s">
        <v>471</v>
      </c>
      <c r="AP65" s="20" t="s">
        <v>58</v>
      </c>
      <c r="AQ65" s="33">
        <v>1</v>
      </c>
      <c r="AR65" s="20">
        <v>3.8774958716580792</v>
      </c>
    </row>
    <row r="66" spans="1:44" ht="17.25" customHeight="1" x14ac:dyDescent="0.2">
      <c r="A66" s="25" t="s">
        <v>472</v>
      </c>
      <c r="B66" s="14" t="s">
        <v>41</v>
      </c>
      <c r="C66" s="14" t="s">
        <v>71</v>
      </c>
      <c r="D66" s="14" t="s">
        <v>72</v>
      </c>
      <c r="E66" s="15" t="s">
        <v>473</v>
      </c>
      <c r="F66" s="15" t="s">
        <v>474</v>
      </c>
      <c r="G66" s="14" t="s">
        <v>54</v>
      </c>
      <c r="H66" s="14" t="s">
        <v>387</v>
      </c>
      <c r="I66" s="14" t="s">
        <v>62</v>
      </c>
      <c r="J66" s="14" t="s">
        <v>63</v>
      </c>
      <c r="K66" s="16">
        <v>0.255</v>
      </c>
      <c r="L66" s="14" t="s">
        <v>435</v>
      </c>
      <c r="M66" s="44" t="s">
        <v>436</v>
      </c>
      <c r="N66" s="26" t="s">
        <v>54</v>
      </c>
      <c r="O66" s="26" t="s">
        <v>54</v>
      </c>
      <c r="P66" s="27" t="s">
        <v>54</v>
      </c>
      <c r="Q66" s="26" t="s">
        <v>58</v>
      </c>
      <c r="R66" s="26" t="s">
        <v>58</v>
      </c>
      <c r="S66" s="18" t="s">
        <v>54</v>
      </c>
      <c r="T66" s="17">
        <v>2010</v>
      </c>
      <c r="U66" s="19">
        <v>3.7852999999999999</v>
      </c>
      <c r="V66" s="19">
        <v>17.298000000000002</v>
      </c>
      <c r="W66" s="19">
        <v>4.4109900000000009</v>
      </c>
      <c r="X66" s="22" t="s">
        <v>54</v>
      </c>
      <c r="Y66" s="28">
        <v>46</v>
      </c>
      <c r="Z66" s="29">
        <v>1</v>
      </c>
      <c r="AA66" s="22">
        <v>1</v>
      </c>
      <c r="AB66" s="20">
        <v>17.297000000000001</v>
      </c>
      <c r="AC66" s="22">
        <v>14</v>
      </c>
      <c r="AD66" s="22">
        <v>243</v>
      </c>
      <c r="AE66" s="23">
        <v>39417</v>
      </c>
      <c r="AF66" s="149" t="s">
        <v>79</v>
      </c>
      <c r="AG66" s="20">
        <v>17.926499960000001</v>
      </c>
      <c r="AH66" s="30">
        <v>52.373499999999993</v>
      </c>
      <c r="AI66" s="23">
        <v>44561</v>
      </c>
      <c r="AJ66" s="31">
        <v>17.926500000000001</v>
      </c>
      <c r="AK66" s="31" t="s">
        <v>94</v>
      </c>
      <c r="AL66" s="32">
        <v>3.6249999999999991E-2</v>
      </c>
      <c r="AM66" s="32">
        <v>4.8799742952895166E-2</v>
      </c>
      <c r="AN66" s="20" t="s">
        <v>475</v>
      </c>
      <c r="AO66" s="20" t="s">
        <v>58</v>
      </c>
      <c r="AP66" s="20" t="s">
        <v>58</v>
      </c>
      <c r="AQ66" s="33">
        <v>1</v>
      </c>
      <c r="AR66" s="20">
        <v>4.166666666666667</v>
      </c>
    </row>
    <row r="67" spans="1:44" ht="17.25" customHeight="1" x14ac:dyDescent="0.2">
      <c r="A67" s="25" t="s">
        <v>476</v>
      </c>
      <c r="B67" s="14" t="s">
        <v>41</v>
      </c>
      <c r="C67" s="14" t="s">
        <v>71</v>
      </c>
      <c r="D67" s="14" t="s">
        <v>72</v>
      </c>
      <c r="E67" s="15" t="s">
        <v>477</v>
      </c>
      <c r="F67" s="15" t="s">
        <v>478</v>
      </c>
      <c r="G67" s="14" t="s">
        <v>54</v>
      </c>
      <c r="H67" s="14" t="s">
        <v>387</v>
      </c>
      <c r="I67" s="14" t="s">
        <v>394</v>
      </c>
      <c r="J67" s="14" t="s">
        <v>63</v>
      </c>
      <c r="K67" s="16">
        <v>0.5</v>
      </c>
      <c r="L67" s="14" t="s">
        <v>50</v>
      </c>
      <c r="M67" s="44" t="s">
        <v>436</v>
      </c>
      <c r="N67" s="26" t="s">
        <v>54</v>
      </c>
      <c r="O67" s="26" t="s">
        <v>54</v>
      </c>
      <c r="P67" s="27" t="s">
        <v>54</v>
      </c>
      <c r="Q67" s="26" t="s">
        <v>58</v>
      </c>
      <c r="R67" s="26" t="s">
        <v>58</v>
      </c>
      <c r="S67" s="18" t="s">
        <v>54</v>
      </c>
      <c r="T67" s="17">
        <v>2011</v>
      </c>
      <c r="U67" s="19">
        <v>3.85</v>
      </c>
      <c r="V67" s="19">
        <v>17.003900000000002</v>
      </c>
      <c r="W67" s="19">
        <v>8.5019500000000008</v>
      </c>
      <c r="X67" s="22" t="s">
        <v>54</v>
      </c>
      <c r="Y67" s="28">
        <v>44</v>
      </c>
      <c r="Z67" s="29">
        <v>1</v>
      </c>
      <c r="AA67" s="22">
        <v>1</v>
      </c>
      <c r="AB67" s="20">
        <v>17.003900000000002</v>
      </c>
      <c r="AC67" s="22" t="s">
        <v>54</v>
      </c>
      <c r="AD67" s="22">
        <v>62</v>
      </c>
      <c r="AE67" s="23">
        <v>39417</v>
      </c>
      <c r="AF67" s="149" t="s">
        <v>85</v>
      </c>
      <c r="AG67" s="20">
        <v>51.699999999999996</v>
      </c>
      <c r="AH67" s="30">
        <v>51.699999999999996</v>
      </c>
      <c r="AI67" s="23">
        <v>44561</v>
      </c>
      <c r="AJ67" s="31">
        <v>51.699999999999996</v>
      </c>
      <c r="AK67" s="31" t="s">
        <v>94</v>
      </c>
      <c r="AL67" s="32">
        <v>3.6249999999999998E-2</v>
      </c>
      <c r="AM67" s="32">
        <v>4.1874585500402219E-2</v>
      </c>
      <c r="AN67" s="20" t="s">
        <v>479</v>
      </c>
      <c r="AO67" s="20" t="s">
        <v>58</v>
      </c>
      <c r="AP67" s="20" t="s">
        <v>58</v>
      </c>
      <c r="AQ67" s="33">
        <v>1</v>
      </c>
      <c r="AR67" s="20">
        <v>4.75</v>
      </c>
    </row>
    <row r="68" spans="1:44" ht="17.25" customHeight="1" x14ac:dyDescent="0.2">
      <c r="A68" s="25" t="s">
        <v>490</v>
      </c>
      <c r="B68" s="14" t="s">
        <v>41</v>
      </c>
      <c r="C68" s="14" t="s">
        <v>71</v>
      </c>
      <c r="D68" s="14" t="s">
        <v>72</v>
      </c>
      <c r="E68" s="15" t="s">
        <v>491</v>
      </c>
      <c r="F68" s="15" t="s">
        <v>492</v>
      </c>
      <c r="G68" s="14" t="s">
        <v>54</v>
      </c>
      <c r="H68" s="14" t="s">
        <v>387</v>
      </c>
      <c r="I68" s="14" t="s">
        <v>62</v>
      </c>
      <c r="J68" s="14" t="s">
        <v>63</v>
      </c>
      <c r="K68" s="16">
        <v>0.51</v>
      </c>
      <c r="L68" s="14" t="s">
        <v>389</v>
      </c>
      <c r="M68" s="44" t="s">
        <v>436</v>
      </c>
      <c r="N68" s="26" t="s">
        <v>54</v>
      </c>
      <c r="O68" s="26" t="s">
        <v>54</v>
      </c>
      <c r="P68" s="27" t="s">
        <v>54</v>
      </c>
      <c r="Q68" s="26" t="s">
        <v>58</v>
      </c>
      <c r="R68" s="26" t="s">
        <v>58</v>
      </c>
      <c r="S68" s="18" t="s">
        <v>54</v>
      </c>
      <c r="T68" s="17">
        <v>2016</v>
      </c>
      <c r="U68" s="19">
        <v>3.6</v>
      </c>
      <c r="V68" s="19">
        <v>20.755400000000002</v>
      </c>
      <c r="W68" s="19">
        <v>10.585254000000001</v>
      </c>
      <c r="X68" s="22" t="s">
        <v>54</v>
      </c>
      <c r="Y68" s="28">
        <v>58</v>
      </c>
      <c r="Z68" s="29">
        <v>1</v>
      </c>
      <c r="AA68" s="22">
        <v>1</v>
      </c>
      <c r="AB68" s="20">
        <v>20.8</v>
      </c>
      <c r="AC68" s="22">
        <v>5</v>
      </c>
      <c r="AD68" s="22">
        <v>83</v>
      </c>
      <c r="AE68" s="23">
        <v>39417</v>
      </c>
      <c r="AF68" s="149" t="s">
        <v>79</v>
      </c>
      <c r="AG68" s="20">
        <v>36.719999919999999</v>
      </c>
      <c r="AH68" s="30">
        <v>35.28</v>
      </c>
      <c r="AI68" s="23">
        <v>44561</v>
      </c>
      <c r="AJ68" s="31">
        <v>36.72</v>
      </c>
      <c r="AK68" s="31" t="s">
        <v>118</v>
      </c>
      <c r="AL68" s="32">
        <v>3.7499999999999999E-2</v>
      </c>
      <c r="AM68" s="32">
        <v>3.8275786947751828E-2</v>
      </c>
      <c r="AN68" s="20" t="s">
        <v>493</v>
      </c>
      <c r="AO68" s="20" t="s">
        <v>58</v>
      </c>
      <c r="AP68" s="20" t="s">
        <v>58</v>
      </c>
      <c r="AQ68" s="33">
        <v>1</v>
      </c>
      <c r="AR68" s="20">
        <v>4.5</v>
      </c>
    </row>
    <row r="69" spans="1:44" ht="17.25" customHeight="1" x14ac:dyDescent="0.2">
      <c r="A69" s="25" t="s">
        <v>480</v>
      </c>
      <c r="B69" s="14" t="s">
        <v>41</v>
      </c>
      <c r="C69" s="14" t="s">
        <v>71</v>
      </c>
      <c r="D69" s="14" t="s">
        <v>72</v>
      </c>
      <c r="E69" s="15" t="s">
        <v>481</v>
      </c>
      <c r="F69" s="15" t="s">
        <v>482</v>
      </c>
      <c r="G69" s="14" t="s">
        <v>54</v>
      </c>
      <c r="H69" s="14" t="s">
        <v>387</v>
      </c>
      <c r="I69" s="14" t="s">
        <v>62</v>
      </c>
      <c r="J69" s="14" t="s">
        <v>63</v>
      </c>
      <c r="K69" s="16">
        <v>0.255</v>
      </c>
      <c r="L69" s="14" t="s">
        <v>435</v>
      </c>
      <c r="M69" s="44" t="s">
        <v>436</v>
      </c>
      <c r="N69" s="26" t="s">
        <v>54</v>
      </c>
      <c r="O69" s="26" t="s">
        <v>54</v>
      </c>
      <c r="P69" s="27" t="s">
        <v>54</v>
      </c>
      <c r="Q69" s="26" t="s">
        <v>58</v>
      </c>
      <c r="R69" s="26" t="s">
        <v>58</v>
      </c>
      <c r="S69" s="18" t="s">
        <v>54</v>
      </c>
      <c r="T69" s="17">
        <v>2015</v>
      </c>
      <c r="U69" s="19">
        <v>7.7</v>
      </c>
      <c r="V69" s="19">
        <v>1.8092999999999999</v>
      </c>
      <c r="W69" s="19">
        <v>0.46137149999999999</v>
      </c>
      <c r="X69" s="22"/>
      <c r="Y69" s="28">
        <v>2</v>
      </c>
      <c r="Z69" s="29">
        <v>1</v>
      </c>
      <c r="AA69" s="22">
        <v>1</v>
      </c>
      <c r="AB69" s="20">
        <v>1.8</v>
      </c>
      <c r="AC69" s="22">
        <v>33</v>
      </c>
      <c r="AD69" s="22">
        <v>38</v>
      </c>
      <c r="AE69" s="23">
        <v>39417</v>
      </c>
      <c r="AF69" s="149" t="s">
        <v>79</v>
      </c>
      <c r="AG69" s="20">
        <v>2.0910000599999998</v>
      </c>
      <c r="AH69" s="30">
        <v>6.109</v>
      </c>
      <c r="AI69" s="23">
        <v>44561</v>
      </c>
      <c r="AJ69" s="31">
        <v>2.0909999999999997</v>
      </c>
      <c r="AK69" s="31" t="s">
        <v>94</v>
      </c>
      <c r="AL69" s="32">
        <v>3.3750000000000002E-2</v>
      </c>
      <c r="AM69" s="32">
        <v>3.2343531130821113E-2</v>
      </c>
      <c r="AN69" s="20" t="s">
        <v>483</v>
      </c>
      <c r="AO69" s="20" t="s">
        <v>58</v>
      </c>
      <c r="AP69" s="20" t="s">
        <v>58</v>
      </c>
      <c r="AQ69" s="33">
        <v>1</v>
      </c>
      <c r="AR69" s="20">
        <v>8.75</v>
      </c>
    </row>
    <row r="70" spans="1:44" ht="17.25" customHeight="1" x14ac:dyDescent="0.2">
      <c r="A70" s="25" t="s">
        <v>484</v>
      </c>
      <c r="B70" s="14" t="s">
        <v>41</v>
      </c>
      <c r="C70" s="14" t="s">
        <v>71</v>
      </c>
      <c r="D70" s="14" t="s">
        <v>72</v>
      </c>
      <c r="E70" s="15" t="s">
        <v>485</v>
      </c>
      <c r="F70" s="15" t="s">
        <v>486</v>
      </c>
      <c r="G70" s="14" t="s">
        <v>54</v>
      </c>
      <c r="H70" s="14" t="s">
        <v>387</v>
      </c>
      <c r="I70" s="14" t="s">
        <v>62</v>
      </c>
      <c r="J70" s="14" t="s">
        <v>63</v>
      </c>
      <c r="K70" s="16">
        <v>0.255</v>
      </c>
      <c r="L70" s="14" t="s">
        <v>435</v>
      </c>
      <c r="M70" s="44" t="s">
        <v>436</v>
      </c>
      <c r="N70" s="26" t="s">
        <v>54</v>
      </c>
      <c r="O70" s="26" t="s">
        <v>54</v>
      </c>
      <c r="P70" s="27" t="s">
        <v>54</v>
      </c>
      <c r="Q70" s="26" t="s">
        <v>58</v>
      </c>
      <c r="R70" s="26" t="s">
        <v>58</v>
      </c>
      <c r="S70" s="18" t="s">
        <v>54</v>
      </c>
      <c r="T70" s="17">
        <v>2015</v>
      </c>
      <c r="U70" s="19">
        <v>11.3</v>
      </c>
      <c r="V70" s="19">
        <v>6.1888000000000005</v>
      </c>
      <c r="W70" s="19">
        <v>1.5781440000000002</v>
      </c>
      <c r="X70" s="22"/>
      <c r="Y70" s="28">
        <v>5</v>
      </c>
      <c r="Z70" s="29">
        <v>1</v>
      </c>
      <c r="AA70" s="22">
        <v>1</v>
      </c>
      <c r="AB70" s="20">
        <v>6.2</v>
      </c>
      <c r="AC70" s="22">
        <v>10</v>
      </c>
      <c r="AD70" s="22">
        <v>49</v>
      </c>
      <c r="AE70" s="23">
        <v>39417</v>
      </c>
      <c r="AF70" s="149" t="s">
        <v>79</v>
      </c>
      <c r="AG70" s="20">
        <v>6.8849998299999999</v>
      </c>
      <c r="AH70" s="30">
        <v>20.114999999999998</v>
      </c>
      <c r="AI70" s="23">
        <v>44561</v>
      </c>
      <c r="AJ70" s="31">
        <v>6.8849999999999998</v>
      </c>
      <c r="AK70" s="31" t="s">
        <v>94</v>
      </c>
      <c r="AL70" s="32">
        <v>3.3750000000000009E-2</v>
      </c>
      <c r="AM70" s="32">
        <v>3.6090839157659212E-2</v>
      </c>
      <c r="AN70" s="20" t="s">
        <v>483</v>
      </c>
      <c r="AO70" s="20" t="s">
        <v>58</v>
      </c>
      <c r="AP70" s="20" t="s">
        <v>58</v>
      </c>
      <c r="AQ70" s="33">
        <v>1</v>
      </c>
      <c r="AR70" s="20">
        <v>8.75</v>
      </c>
    </row>
    <row r="71" spans="1:44" ht="17.25" customHeight="1" x14ac:dyDescent="0.2">
      <c r="A71" s="25" t="s">
        <v>487</v>
      </c>
      <c r="B71" s="14" t="s">
        <v>41</v>
      </c>
      <c r="C71" s="14" t="s">
        <v>71</v>
      </c>
      <c r="D71" s="14" t="s">
        <v>72</v>
      </c>
      <c r="E71" s="15" t="s">
        <v>488</v>
      </c>
      <c r="F71" s="15" t="s">
        <v>489</v>
      </c>
      <c r="G71" s="14" t="s">
        <v>54</v>
      </c>
      <c r="H71" s="14" t="s">
        <v>387</v>
      </c>
      <c r="I71" s="14" t="s">
        <v>62</v>
      </c>
      <c r="J71" s="14" t="s">
        <v>63</v>
      </c>
      <c r="K71" s="16">
        <v>0.255</v>
      </c>
      <c r="L71" s="14" t="s">
        <v>435</v>
      </c>
      <c r="M71" s="44" t="s">
        <v>436</v>
      </c>
      <c r="N71" s="26" t="s">
        <v>54</v>
      </c>
      <c r="O71" s="26" t="s">
        <v>54</v>
      </c>
      <c r="P71" s="27" t="s">
        <v>54</v>
      </c>
      <c r="Q71" s="26" t="s">
        <v>58</v>
      </c>
      <c r="R71" s="26" t="s">
        <v>58</v>
      </c>
      <c r="S71" s="18" t="s">
        <v>54</v>
      </c>
      <c r="T71" s="17">
        <v>2013</v>
      </c>
      <c r="U71" s="19">
        <v>1.7704</v>
      </c>
      <c r="V71" s="19">
        <v>10.105399999999999</v>
      </c>
      <c r="W71" s="19">
        <v>2.5768770000000001</v>
      </c>
      <c r="X71" s="22" t="s">
        <v>54</v>
      </c>
      <c r="Y71" s="28">
        <v>57</v>
      </c>
      <c r="Z71" s="29">
        <v>1</v>
      </c>
      <c r="AA71" s="22">
        <v>1</v>
      </c>
      <c r="AB71" s="20">
        <v>10.105399999999999</v>
      </c>
      <c r="AC71" s="22">
        <v>2</v>
      </c>
      <c r="AD71" s="22">
        <v>47</v>
      </c>
      <c r="AE71" s="23">
        <v>39417</v>
      </c>
      <c r="AF71" s="149" t="s">
        <v>79</v>
      </c>
      <c r="AG71" s="20">
        <v>10.378500009999998</v>
      </c>
      <c r="AH71" s="30">
        <v>30.3215</v>
      </c>
      <c r="AI71" s="23">
        <v>44561</v>
      </c>
      <c r="AJ71" s="31">
        <v>10.378499999999999</v>
      </c>
      <c r="AK71" s="31" t="s">
        <v>94</v>
      </c>
      <c r="AL71" s="32">
        <v>3.500000000000001E-2</v>
      </c>
      <c r="AM71" s="32">
        <v>3.6708622991871352E-2</v>
      </c>
      <c r="AN71" s="20" t="s">
        <v>185</v>
      </c>
      <c r="AO71" s="20" t="s">
        <v>58</v>
      </c>
      <c r="AP71" s="20" t="s">
        <v>58</v>
      </c>
      <c r="AQ71" s="33">
        <v>1</v>
      </c>
      <c r="AR71" s="20">
        <v>7</v>
      </c>
    </row>
    <row r="72" spans="1:44" ht="17.25" customHeight="1" x14ac:dyDescent="0.2">
      <c r="A72" s="25" t="s">
        <v>494</v>
      </c>
      <c r="B72" s="14" t="s">
        <v>41</v>
      </c>
      <c r="C72" s="14" t="s">
        <v>71</v>
      </c>
      <c r="D72" s="14" t="s">
        <v>72</v>
      </c>
      <c r="E72" s="15" t="s">
        <v>495</v>
      </c>
      <c r="F72" s="15" t="s">
        <v>496</v>
      </c>
      <c r="G72" s="14" t="s">
        <v>54</v>
      </c>
      <c r="H72" s="14" t="s">
        <v>387</v>
      </c>
      <c r="I72" s="14" t="s">
        <v>62</v>
      </c>
      <c r="J72" s="14" t="s">
        <v>63</v>
      </c>
      <c r="K72" s="16">
        <v>0.5</v>
      </c>
      <c r="L72" s="14" t="s">
        <v>497</v>
      </c>
      <c r="M72" s="44" t="s">
        <v>436</v>
      </c>
      <c r="N72" s="26" t="s">
        <v>54</v>
      </c>
      <c r="O72" s="26" t="s">
        <v>54</v>
      </c>
      <c r="P72" s="27" t="s">
        <v>54</v>
      </c>
      <c r="Q72" s="26" t="s">
        <v>58</v>
      </c>
      <c r="R72" s="26" t="s">
        <v>58</v>
      </c>
      <c r="S72" s="18" t="s">
        <v>498</v>
      </c>
      <c r="T72" s="17">
        <v>2016</v>
      </c>
      <c r="U72" s="19">
        <v>6.67</v>
      </c>
      <c r="V72" s="19">
        <v>36.151499999999999</v>
      </c>
      <c r="W72" s="19">
        <v>18.075749999999999</v>
      </c>
      <c r="X72" s="22" t="s">
        <v>54</v>
      </c>
      <c r="Y72" s="28">
        <v>54</v>
      </c>
      <c r="Z72" s="29">
        <v>2</v>
      </c>
      <c r="AA72" s="22">
        <v>4</v>
      </c>
      <c r="AB72" s="20">
        <v>9</v>
      </c>
      <c r="AC72" s="22">
        <v>11</v>
      </c>
      <c r="AD72" s="22">
        <v>326</v>
      </c>
      <c r="AE72" s="23">
        <v>41791</v>
      </c>
      <c r="AF72" s="149" t="s">
        <v>79</v>
      </c>
      <c r="AG72" s="20">
        <v>80.599999759999989</v>
      </c>
      <c r="AH72" s="30">
        <v>80.600000000000009</v>
      </c>
      <c r="AI72" s="23">
        <v>44561</v>
      </c>
      <c r="AJ72" s="31">
        <v>80.599999999999994</v>
      </c>
      <c r="AK72" s="31" t="s">
        <v>94</v>
      </c>
      <c r="AL72" s="32">
        <v>3.6249999999999998E-2</v>
      </c>
      <c r="AM72" s="32">
        <v>4.0990402959439891E-2</v>
      </c>
      <c r="AN72" s="20" t="s">
        <v>499</v>
      </c>
      <c r="AO72" s="20" t="s">
        <v>500</v>
      </c>
      <c r="AP72" s="20" t="s">
        <v>501</v>
      </c>
      <c r="AQ72" s="33">
        <v>1</v>
      </c>
      <c r="AR72" s="20">
        <v>4.6335736969255681</v>
      </c>
    </row>
    <row r="73" spans="1:44" ht="17.25" customHeight="1" x14ac:dyDescent="0.2">
      <c r="A73" s="25" t="s">
        <v>502</v>
      </c>
      <c r="B73" s="14" t="s">
        <v>41</v>
      </c>
      <c r="C73" s="14" t="s">
        <v>71</v>
      </c>
      <c r="D73" s="14" t="s">
        <v>72</v>
      </c>
      <c r="E73" s="15" t="s">
        <v>503</v>
      </c>
      <c r="F73" s="15" t="s">
        <v>504</v>
      </c>
      <c r="G73" s="14" t="s">
        <v>54</v>
      </c>
      <c r="H73" s="14" t="s">
        <v>387</v>
      </c>
      <c r="I73" s="14" t="s">
        <v>62</v>
      </c>
      <c r="J73" s="14" t="s">
        <v>63</v>
      </c>
      <c r="K73" s="16">
        <v>0.5</v>
      </c>
      <c r="L73" s="14" t="s">
        <v>497</v>
      </c>
      <c r="M73" s="44" t="s">
        <v>436</v>
      </c>
      <c r="N73" s="26" t="s">
        <v>54</v>
      </c>
      <c r="O73" s="26" t="s">
        <v>54</v>
      </c>
      <c r="P73" s="27" t="s">
        <v>54</v>
      </c>
      <c r="Q73" s="26" t="s">
        <v>58</v>
      </c>
      <c r="R73" s="26" t="s">
        <v>58</v>
      </c>
      <c r="S73" s="18" t="s">
        <v>54</v>
      </c>
      <c r="T73" s="17">
        <v>2018</v>
      </c>
      <c r="U73" s="19">
        <v>1.9279999999999999</v>
      </c>
      <c r="V73" s="19">
        <v>8.0649999999999995</v>
      </c>
      <c r="W73" s="19">
        <v>4.0324999999999998</v>
      </c>
      <c r="X73" s="22" t="s">
        <v>54</v>
      </c>
      <c r="Y73" s="28">
        <v>42</v>
      </c>
      <c r="Z73" s="29">
        <v>2</v>
      </c>
      <c r="AA73" s="22">
        <v>3</v>
      </c>
      <c r="AB73" s="20">
        <v>2.7</v>
      </c>
      <c r="AC73" s="22" t="s">
        <v>54</v>
      </c>
      <c r="AD73" s="22">
        <v>71</v>
      </c>
      <c r="AE73" s="23">
        <v>41791</v>
      </c>
      <c r="AF73" s="149" t="s">
        <v>79</v>
      </c>
      <c r="AG73" s="20">
        <v>17.600000149999996</v>
      </c>
      <c r="AH73" s="30">
        <v>17.599999999999998</v>
      </c>
      <c r="AI73" s="23">
        <v>44561</v>
      </c>
      <c r="AJ73" s="31">
        <v>17.599999999999998</v>
      </c>
      <c r="AK73" s="31" t="s">
        <v>94</v>
      </c>
      <c r="AL73" s="32">
        <v>3.6249999999999998E-2</v>
      </c>
      <c r="AM73" s="32">
        <v>3.6503705902100461E-2</v>
      </c>
      <c r="AN73" s="20" t="s">
        <v>505</v>
      </c>
      <c r="AO73" s="20" t="s">
        <v>506</v>
      </c>
      <c r="AP73" s="20" t="s">
        <v>493</v>
      </c>
      <c r="AQ73" s="33">
        <v>1</v>
      </c>
      <c r="AR73" s="20">
        <v>5.5473528314856795</v>
      </c>
    </row>
    <row r="74" spans="1:44" ht="17.25" customHeight="1" x14ac:dyDescent="0.2">
      <c r="A74" s="25" t="s">
        <v>507</v>
      </c>
      <c r="B74" s="14" t="s">
        <v>41</v>
      </c>
      <c r="C74" s="14" t="s">
        <v>71</v>
      </c>
      <c r="D74" s="14" t="s">
        <v>72</v>
      </c>
      <c r="E74" s="15" t="s">
        <v>508</v>
      </c>
      <c r="F74" s="15" t="s">
        <v>509</v>
      </c>
      <c r="G74" s="14" t="s">
        <v>54</v>
      </c>
      <c r="H74" s="14" t="s">
        <v>387</v>
      </c>
      <c r="I74" s="14" t="s">
        <v>62</v>
      </c>
      <c r="J74" s="14" t="s">
        <v>63</v>
      </c>
      <c r="K74" s="16">
        <v>0.5</v>
      </c>
      <c r="L74" s="14" t="s">
        <v>497</v>
      </c>
      <c r="M74" s="44" t="s">
        <v>436</v>
      </c>
      <c r="N74" s="26" t="s">
        <v>54</v>
      </c>
      <c r="O74" s="26" t="s">
        <v>54</v>
      </c>
      <c r="P74" s="27" t="s">
        <v>54</v>
      </c>
      <c r="Q74" s="26" t="s">
        <v>58</v>
      </c>
      <c r="R74" s="26" t="s">
        <v>58</v>
      </c>
      <c r="S74" s="18" t="s">
        <v>54</v>
      </c>
      <c r="T74" s="17">
        <v>2019</v>
      </c>
      <c r="U74" s="19">
        <v>5.4329999999999998</v>
      </c>
      <c r="V74" s="19">
        <v>33.938400000000001</v>
      </c>
      <c r="W74" s="19">
        <v>16.969200000000001</v>
      </c>
      <c r="X74" s="22" t="s">
        <v>54</v>
      </c>
      <c r="Y74" s="28">
        <v>62</v>
      </c>
      <c r="Z74" s="29">
        <v>1</v>
      </c>
      <c r="AA74" s="22">
        <v>3</v>
      </c>
      <c r="AB74" s="20">
        <v>11.3</v>
      </c>
      <c r="AC74" s="22" t="s">
        <v>54</v>
      </c>
      <c r="AD74" s="22">
        <v>184</v>
      </c>
      <c r="AE74" s="23">
        <v>41791</v>
      </c>
      <c r="AF74" s="149" t="s">
        <v>79</v>
      </c>
      <c r="AG74" s="20">
        <v>65.249999799999998</v>
      </c>
      <c r="AH74" s="30">
        <v>65.250000000000014</v>
      </c>
      <c r="AI74" s="23">
        <v>44561</v>
      </c>
      <c r="AJ74" s="31">
        <v>65.25</v>
      </c>
      <c r="AK74" s="31" t="s">
        <v>94</v>
      </c>
      <c r="AL74" s="32">
        <v>3.4999999999999996E-2</v>
      </c>
      <c r="AM74" s="32">
        <v>3.7062945970321642E-2</v>
      </c>
      <c r="AN74" s="20" t="s">
        <v>510</v>
      </c>
      <c r="AO74" s="20" t="s">
        <v>511</v>
      </c>
      <c r="AP74" s="20" t="s">
        <v>512</v>
      </c>
      <c r="AQ74" s="33">
        <v>1</v>
      </c>
      <c r="AR74" s="20">
        <v>6.790077809424897</v>
      </c>
    </row>
    <row r="75" spans="1:44" ht="17.25" customHeight="1" x14ac:dyDescent="0.2">
      <c r="A75" s="25" t="s">
        <v>513</v>
      </c>
      <c r="B75" s="14" t="s">
        <v>41</v>
      </c>
      <c r="C75" s="14" t="s">
        <v>71</v>
      </c>
      <c r="D75" s="14" t="s">
        <v>72</v>
      </c>
      <c r="E75" s="15" t="s">
        <v>514</v>
      </c>
      <c r="F75" s="15" t="s">
        <v>515</v>
      </c>
      <c r="G75" s="14" t="s">
        <v>54</v>
      </c>
      <c r="H75" s="14" t="s">
        <v>387</v>
      </c>
      <c r="I75" s="14" t="s">
        <v>62</v>
      </c>
      <c r="J75" s="14" t="s">
        <v>63</v>
      </c>
      <c r="K75" s="16">
        <v>0.5</v>
      </c>
      <c r="L75" s="14" t="s">
        <v>497</v>
      </c>
      <c r="M75" s="44" t="s">
        <v>436</v>
      </c>
      <c r="N75" s="26" t="s">
        <v>54</v>
      </c>
      <c r="O75" s="26" t="s">
        <v>54</v>
      </c>
      <c r="P75" s="27" t="s">
        <v>54</v>
      </c>
      <c r="Q75" s="26" t="s">
        <v>58</v>
      </c>
      <c r="R75" s="26" t="s">
        <v>58</v>
      </c>
      <c r="S75" s="18" t="s">
        <v>54</v>
      </c>
      <c r="T75" s="17">
        <v>2016</v>
      </c>
      <c r="U75" s="19">
        <v>2</v>
      </c>
      <c r="V75" s="19">
        <v>10.121700000000001</v>
      </c>
      <c r="W75" s="19">
        <v>5.0608500000000003</v>
      </c>
      <c r="X75" s="22" t="s">
        <v>54</v>
      </c>
      <c r="Y75" s="28">
        <v>51</v>
      </c>
      <c r="Z75" s="29">
        <v>1</v>
      </c>
      <c r="AA75" s="22">
        <v>1</v>
      </c>
      <c r="AB75" s="20">
        <v>10</v>
      </c>
      <c r="AC75" s="22">
        <v>10</v>
      </c>
      <c r="AD75" s="22">
        <v>60</v>
      </c>
      <c r="AE75" s="23">
        <v>41791</v>
      </c>
      <c r="AF75" s="149" t="s">
        <v>79</v>
      </c>
      <c r="AG75" s="20">
        <v>18.400000159999994</v>
      </c>
      <c r="AH75" s="30">
        <v>18.399999999999999</v>
      </c>
      <c r="AI75" s="23">
        <v>44561</v>
      </c>
      <c r="AJ75" s="31">
        <v>18.399999999999999</v>
      </c>
      <c r="AK75" s="31" t="s">
        <v>94</v>
      </c>
      <c r="AL75" s="32">
        <v>3.7499999999999999E-2</v>
      </c>
      <c r="AM75" s="32">
        <v>4.2854131834317098E-2</v>
      </c>
      <c r="AN75" s="20" t="s">
        <v>516</v>
      </c>
      <c r="AO75" s="20" t="s">
        <v>58</v>
      </c>
      <c r="AP75" s="20" t="s">
        <v>58</v>
      </c>
      <c r="AQ75" s="33">
        <v>1</v>
      </c>
      <c r="AR75" s="20">
        <v>2.1666666666666665</v>
      </c>
    </row>
    <row r="76" spans="1:44" ht="17.25" customHeight="1" x14ac:dyDescent="0.2">
      <c r="A76" s="25" t="s">
        <v>517</v>
      </c>
      <c r="B76" s="14" t="s">
        <v>41</v>
      </c>
      <c r="C76" s="14" t="s">
        <v>71</v>
      </c>
      <c r="D76" s="14" t="s">
        <v>72</v>
      </c>
      <c r="E76" s="15" t="s">
        <v>518</v>
      </c>
      <c r="F76" s="15" t="s">
        <v>519</v>
      </c>
      <c r="G76" s="14" t="s">
        <v>54</v>
      </c>
      <c r="H76" s="14" t="s">
        <v>387</v>
      </c>
      <c r="I76" s="14" t="s">
        <v>62</v>
      </c>
      <c r="J76" s="14" t="s">
        <v>63</v>
      </c>
      <c r="K76" s="16">
        <v>0.5</v>
      </c>
      <c r="L76" s="14" t="s">
        <v>497</v>
      </c>
      <c r="M76" s="44" t="s">
        <v>436</v>
      </c>
      <c r="N76" s="26" t="s">
        <v>54</v>
      </c>
      <c r="O76" s="26" t="s">
        <v>54</v>
      </c>
      <c r="P76" s="27" t="s">
        <v>54</v>
      </c>
      <c r="Q76" s="26" t="s">
        <v>58</v>
      </c>
      <c r="R76" s="26" t="s">
        <v>58</v>
      </c>
      <c r="S76" s="18" t="s">
        <v>54</v>
      </c>
      <c r="T76" s="17">
        <v>2018</v>
      </c>
      <c r="U76" s="19">
        <v>4.7359999999999998</v>
      </c>
      <c r="V76" s="19">
        <v>27.131599999999999</v>
      </c>
      <c r="W76" s="19">
        <v>13.565799999999999</v>
      </c>
      <c r="X76" s="22" t="s">
        <v>54</v>
      </c>
      <c r="Y76" s="28">
        <v>57</v>
      </c>
      <c r="Z76" s="29">
        <v>1</v>
      </c>
      <c r="AA76" s="22">
        <v>1</v>
      </c>
      <c r="AB76" s="20">
        <v>27.1</v>
      </c>
      <c r="AC76" s="22" t="s">
        <v>54</v>
      </c>
      <c r="AD76" s="22">
        <v>168</v>
      </c>
      <c r="AE76" s="23">
        <v>41791</v>
      </c>
      <c r="AF76" s="149" t="s">
        <v>79</v>
      </c>
      <c r="AG76" s="20">
        <v>52.000000100000001</v>
      </c>
      <c r="AH76" s="30">
        <v>51.999999999999986</v>
      </c>
      <c r="AI76" s="23">
        <v>44561</v>
      </c>
      <c r="AJ76" s="31">
        <v>52</v>
      </c>
      <c r="AK76" s="31" t="s">
        <v>94</v>
      </c>
      <c r="AL76" s="32">
        <v>3.4999999999999996E-2</v>
      </c>
      <c r="AM76" s="32">
        <v>3.5271407622275951E-2</v>
      </c>
      <c r="AN76" s="20" t="s">
        <v>475</v>
      </c>
      <c r="AO76" s="20" t="s">
        <v>58</v>
      </c>
      <c r="AP76" s="20" t="s">
        <v>58</v>
      </c>
      <c r="AQ76" s="33">
        <v>1</v>
      </c>
      <c r="AR76" s="20">
        <v>6.5</v>
      </c>
    </row>
    <row r="77" spans="1:44" ht="17.25" customHeight="1" x14ac:dyDescent="0.2">
      <c r="A77" s="25" t="s">
        <v>520</v>
      </c>
      <c r="B77" s="14" t="s">
        <v>41</v>
      </c>
      <c r="C77" s="14" t="s">
        <v>71</v>
      </c>
      <c r="D77" s="14" t="s">
        <v>72</v>
      </c>
      <c r="E77" s="15" t="s">
        <v>521</v>
      </c>
      <c r="F77" s="15" t="s">
        <v>522</v>
      </c>
      <c r="G77" s="14" t="s">
        <v>54</v>
      </c>
      <c r="H77" s="14" t="s">
        <v>387</v>
      </c>
      <c r="I77" s="14" t="s">
        <v>62</v>
      </c>
      <c r="J77" s="14" t="s">
        <v>63</v>
      </c>
      <c r="K77" s="16">
        <v>0.5</v>
      </c>
      <c r="L77" s="14" t="s">
        <v>497</v>
      </c>
      <c r="M77" s="44" t="s">
        <v>436</v>
      </c>
      <c r="N77" s="26" t="s">
        <v>54</v>
      </c>
      <c r="O77" s="26" t="s">
        <v>54</v>
      </c>
      <c r="P77" s="27" t="s">
        <v>54</v>
      </c>
      <c r="Q77" s="26" t="s">
        <v>58</v>
      </c>
      <c r="R77" s="26" t="s">
        <v>58</v>
      </c>
      <c r="S77" s="18" t="s">
        <v>54</v>
      </c>
      <c r="T77" s="17">
        <v>2018</v>
      </c>
      <c r="U77" s="19">
        <v>1.2470000000000001</v>
      </c>
      <c r="V77" s="19">
        <v>6.7651000000000003</v>
      </c>
      <c r="W77" s="19">
        <v>3.3825500000000002</v>
      </c>
      <c r="X77" s="22" t="s">
        <v>54</v>
      </c>
      <c r="Y77" s="28">
        <v>54</v>
      </c>
      <c r="Z77" s="29">
        <v>1</v>
      </c>
      <c r="AA77" s="22">
        <v>1</v>
      </c>
      <c r="AB77" s="20">
        <v>6.8</v>
      </c>
      <c r="AC77" s="22" t="s">
        <v>54</v>
      </c>
      <c r="AD77" s="22">
        <v>33</v>
      </c>
      <c r="AE77" s="23">
        <v>41791</v>
      </c>
      <c r="AF77" s="149" t="s">
        <v>79</v>
      </c>
      <c r="AG77" s="20">
        <v>12.175000110000001</v>
      </c>
      <c r="AH77" s="30">
        <v>12.174999999999999</v>
      </c>
      <c r="AI77" s="23">
        <v>44561</v>
      </c>
      <c r="AJ77" s="31">
        <v>12.174999999999999</v>
      </c>
      <c r="AK77" s="31" t="s">
        <v>94</v>
      </c>
      <c r="AL77" s="32">
        <v>3.7500000000000006E-2</v>
      </c>
      <c r="AM77" s="32">
        <v>3.8818283932555986E-2</v>
      </c>
      <c r="AN77" s="20" t="s">
        <v>523</v>
      </c>
      <c r="AO77" s="20" t="s">
        <v>58</v>
      </c>
      <c r="AP77" s="20" t="s">
        <v>58</v>
      </c>
      <c r="AQ77" s="33">
        <v>1</v>
      </c>
      <c r="AR77" s="20">
        <v>1</v>
      </c>
    </row>
    <row r="78" spans="1:44" ht="17.25" customHeight="1" x14ac:dyDescent="0.2">
      <c r="A78" s="25" t="s">
        <v>524</v>
      </c>
      <c r="B78" s="14" t="s">
        <v>41</v>
      </c>
      <c r="C78" s="14" t="s">
        <v>71</v>
      </c>
      <c r="D78" s="14" t="s">
        <v>72</v>
      </c>
      <c r="E78" s="15" t="s">
        <v>525</v>
      </c>
      <c r="F78" s="15" t="s">
        <v>526</v>
      </c>
      <c r="G78" s="14" t="s">
        <v>54</v>
      </c>
      <c r="H78" s="14" t="s">
        <v>387</v>
      </c>
      <c r="I78" s="14" t="s">
        <v>62</v>
      </c>
      <c r="J78" s="14" t="s">
        <v>63</v>
      </c>
      <c r="K78" s="16">
        <v>0.51</v>
      </c>
      <c r="L78" s="14" t="s">
        <v>389</v>
      </c>
      <c r="M78" s="44" t="s">
        <v>61</v>
      </c>
      <c r="N78" s="26" t="s">
        <v>54</v>
      </c>
      <c r="O78" s="26" t="s">
        <v>54</v>
      </c>
      <c r="P78" s="27" t="s">
        <v>54</v>
      </c>
      <c r="Q78" s="26" t="s">
        <v>58</v>
      </c>
      <c r="R78" s="26" t="s">
        <v>58</v>
      </c>
      <c r="S78" s="18" t="s">
        <v>54</v>
      </c>
      <c r="T78" s="17">
        <v>1985</v>
      </c>
      <c r="U78" s="19">
        <v>13.7</v>
      </c>
      <c r="V78" s="19">
        <v>69.257300000000001</v>
      </c>
      <c r="W78" s="19">
        <v>35.321223000000003</v>
      </c>
      <c r="X78" s="35"/>
      <c r="Y78" s="28">
        <v>51</v>
      </c>
      <c r="Z78" s="29">
        <v>10</v>
      </c>
      <c r="AA78" s="22">
        <v>11</v>
      </c>
      <c r="AB78" s="20">
        <v>6.2596909090909092</v>
      </c>
      <c r="AC78" s="22">
        <v>13</v>
      </c>
      <c r="AD78" s="22">
        <v>484</v>
      </c>
      <c r="AE78" s="23">
        <v>32994</v>
      </c>
      <c r="AF78" s="149" t="s">
        <v>79</v>
      </c>
      <c r="AG78" s="20">
        <v>94.604999789999994</v>
      </c>
      <c r="AH78" s="30">
        <v>90.89500000000001</v>
      </c>
      <c r="AI78" s="23">
        <v>44561</v>
      </c>
      <c r="AJ78" s="31">
        <v>94.60499999999999</v>
      </c>
      <c r="AK78" s="31" t="s">
        <v>80</v>
      </c>
      <c r="AL78" s="32">
        <v>4.2500000000000003E-2</v>
      </c>
      <c r="AM78" s="32">
        <v>4.1344461308557123E-2</v>
      </c>
      <c r="AN78" s="20" t="s">
        <v>527</v>
      </c>
      <c r="AO78" s="20" t="s">
        <v>528</v>
      </c>
      <c r="AP78" s="20" t="s">
        <v>529</v>
      </c>
      <c r="AQ78" s="33">
        <v>1</v>
      </c>
      <c r="AR78" s="20">
        <v>2.841314352204463</v>
      </c>
    </row>
    <row r="79" spans="1:44" ht="17.25" customHeight="1" x14ac:dyDescent="0.2">
      <c r="A79" s="25" t="s">
        <v>530</v>
      </c>
      <c r="B79" s="14" t="s">
        <v>41</v>
      </c>
      <c r="C79" s="14" t="s">
        <v>71</v>
      </c>
      <c r="D79" s="14" t="s">
        <v>72</v>
      </c>
      <c r="E79" s="15" t="s">
        <v>531</v>
      </c>
      <c r="F79" s="15" t="s">
        <v>532</v>
      </c>
      <c r="G79" s="14" t="s">
        <v>54</v>
      </c>
      <c r="H79" s="14" t="s">
        <v>376</v>
      </c>
      <c r="I79" s="14" t="s">
        <v>62</v>
      </c>
      <c r="J79" s="14" t="s">
        <v>63</v>
      </c>
      <c r="K79" s="16">
        <v>0.51</v>
      </c>
      <c r="L79" s="14" t="s">
        <v>389</v>
      </c>
      <c r="M79" s="44" t="s">
        <v>56</v>
      </c>
      <c r="N79" s="26" t="s">
        <v>54</v>
      </c>
      <c r="O79" s="26" t="s">
        <v>54</v>
      </c>
      <c r="P79" s="27" t="s">
        <v>54</v>
      </c>
      <c r="Q79" s="26" t="s">
        <v>58</v>
      </c>
      <c r="R79" s="26" t="s">
        <v>58</v>
      </c>
      <c r="S79" s="18" t="s">
        <v>54</v>
      </c>
      <c r="T79" s="17">
        <v>2000</v>
      </c>
      <c r="U79" s="19">
        <v>5.4</v>
      </c>
      <c r="V79" s="19">
        <v>30.3675</v>
      </c>
      <c r="W79" s="19">
        <v>15.487425</v>
      </c>
      <c r="X79" s="22" t="s">
        <v>54</v>
      </c>
      <c r="Y79" s="28">
        <v>56</v>
      </c>
      <c r="Z79" s="29">
        <v>2</v>
      </c>
      <c r="AA79" s="22">
        <v>2</v>
      </c>
      <c r="AB79" s="20">
        <v>15.077</v>
      </c>
      <c r="AC79" s="22">
        <v>24</v>
      </c>
      <c r="AD79" s="22">
        <v>384</v>
      </c>
      <c r="AE79" s="23">
        <v>40156</v>
      </c>
      <c r="AF79" s="149" t="s">
        <v>79</v>
      </c>
      <c r="AG79" s="20">
        <v>73.694999890000005</v>
      </c>
      <c r="AH79" s="30">
        <v>70.804999999999993</v>
      </c>
      <c r="AI79" s="23">
        <v>44561</v>
      </c>
      <c r="AJ79" s="31">
        <v>73.694999999999993</v>
      </c>
      <c r="AK79" s="31" t="s">
        <v>80</v>
      </c>
      <c r="AL79" s="32">
        <v>3.8749999999999993E-2</v>
      </c>
      <c r="AM79" s="32">
        <v>3.8592032426837404E-2</v>
      </c>
      <c r="AN79" s="20" t="s">
        <v>533</v>
      </c>
      <c r="AO79" s="20" t="s">
        <v>534</v>
      </c>
      <c r="AP79" s="20" t="s">
        <v>58</v>
      </c>
      <c r="AQ79" s="33">
        <v>1</v>
      </c>
      <c r="AR79" s="20">
        <v>3.3851476873849542</v>
      </c>
    </row>
    <row r="80" spans="1:44" ht="17.25" customHeight="1" x14ac:dyDescent="0.2">
      <c r="A80" s="25" t="s">
        <v>889</v>
      </c>
      <c r="B80" s="14" t="s">
        <v>41</v>
      </c>
      <c r="C80" s="14" t="s">
        <v>71</v>
      </c>
      <c r="D80" s="14" t="s">
        <v>72</v>
      </c>
      <c r="E80" s="15" t="s">
        <v>805</v>
      </c>
      <c r="F80" s="15" t="s">
        <v>806</v>
      </c>
      <c r="G80" s="14" t="s">
        <v>58</v>
      </c>
      <c r="H80" s="14" t="s">
        <v>820</v>
      </c>
      <c r="I80" s="14" t="s">
        <v>101</v>
      </c>
      <c r="J80" s="14" t="s">
        <v>58</v>
      </c>
      <c r="K80" s="16">
        <v>0.5</v>
      </c>
      <c r="L80" s="14" t="s">
        <v>809</v>
      </c>
      <c r="M80" s="44" t="s">
        <v>60</v>
      </c>
      <c r="N80" s="26" t="s">
        <v>58</v>
      </c>
      <c r="O80" s="26" t="s">
        <v>58</v>
      </c>
      <c r="P80" s="27" t="s">
        <v>58</v>
      </c>
      <c r="Q80" s="26" t="s">
        <v>58</v>
      </c>
      <c r="R80" s="26" t="s">
        <v>58</v>
      </c>
      <c r="S80" s="18" t="s">
        <v>58</v>
      </c>
      <c r="T80" s="17">
        <v>2024</v>
      </c>
      <c r="U80" s="19">
        <v>34.04</v>
      </c>
      <c r="V80" s="19" t="s">
        <v>58</v>
      </c>
      <c r="W80" s="19" t="s">
        <v>58</v>
      </c>
      <c r="X80" s="22" t="s">
        <v>58</v>
      </c>
      <c r="Y80" s="28"/>
      <c r="Z80" s="159">
        <v>1</v>
      </c>
      <c r="AA80" s="28">
        <v>16</v>
      </c>
      <c r="AB80" s="20" t="s">
        <v>58</v>
      </c>
      <c r="AD80" s="22">
        <v>170</v>
      </c>
      <c r="AE80" s="36">
        <v>44409</v>
      </c>
      <c r="AF80" s="149" t="s">
        <v>79</v>
      </c>
      <c r="AG80" s="20">
        <v>22.155090969999996</v>
      </c>
      <c r="AH80" s="30" t="s">
        <v>58</v>
      </c>
      <c r="AI80" s="23">
        <v>44440</v>
      </c>
      <c r="AJ80" s="31" t="s">
        <v>58</v>
      </c>
      <c r="AK80" s="31" t="s">
        <v>58</v>
      </c>
      <c r="AL80" s="32" t="s">
        <v>58</v>
      </c>
      <c r="AM80" s="37"/>
      <c r="AN80" s="20" t="s">
        <v>58</v>
      </c>
      <c r="AO80" s="20" t="s">
        <v>58</v>
      </c>
      <c r="AP80" s="20" t="s">
        <v>58</v>
      </c>
      <c r="AQ80" s="163">
        <v>1</v>
      </c>
      <c r="AR80" s="20" t="s">
        <v>58</v>
      </c>
    </row>
    <row r="81" spans="1:44" ht="17.25" customHeight="1" x14ac:dyDescent="0.2">
      <c r="A81" s="25" t="s">
        <v>535</v>
      </c>
      <c r="B81" s="14" t="s">
        <v>41</v>
      </c>
      <c r="C81" s="14" t="s">
        <v>71</v>
      </c>
      <c r="D81" s="14" t="s">
        <v>72</v>
      </c>
      <c r="E81" s="15" t="s">
        <v>536</v>
      </c>
      <c r="F81" s="15" t="s">
        <v>537</v>
      </c>
      <c r="G81" s="14" t="s">
        <v>54</v>
      </c>
      <c r="H81" s="14" t="s">
        <v>387</v>
      </c>
      <c r="I81" s="14" t="s">
        <v>62</v>
      </c>
      <c r="J81" s="14" t="s">
        <v>63</v>
      </c>
      <c r="K81" s="16">
        <v>1</v>
      </c>
      <c r="L81" s="14" t="s">
        <v>58</v>
      </c>
      <c r="M81" s="44" t="s">
        <v>538</v>
      </c>
      <c r="N81" s="26" t="s">
        <v>54</v>
      </c>
      <c r="O81" s="26" t="s">
        <v>54</v>
      </c>
      <c r="P81" s="27" t="s">
        <v>54</v>
      </c>
      <c r="Q81" s="26" t="s">
        <v>58</v>
      </c>
      <c r="R81" s="26" t="s">
        <v>58</v>
      </c>
      <c r="S81" s="18" t="s">
        <v>54</v>
      </c>
      <c r="T81" s="17">
        <v>1986</v>
      </c>
      <c r="U81" s="19">
        <v>6.5</v>
      </c>
      <c r="V81" s="19">
        <v>25.773899999999998</v>
      </c>
      <c r="W81" s="19">
        <v>25.773899999999998</v>
      </c>
      <c r="X81" s="22" t="s">
        <v>58</v>
      </c>
      <c r="Y81" s="28">
        <v>40</v>
      </c>
      <c r="Z81" s="29">
        <v>5</v>
      </c>
      <c r="AA81" s="22">
        <v>29</v>
      </c>
      <c r="AB81" s="20" t="s">
        <v>58</v>
      </c>
      <c r="AC81" s="22" t="s">
        <v>58</v>
      </c>
      <c r="AD81" s="22">
        <v>686</v>
      </c>
      <c r="AE81" s="23">
        <v>43739</v>
      </c>
      <c r="AF81" s="149" t="s">
        <v>85</v>
      </c>
      <c r="AG81" s="20">
        <v>76.5</v>
      </c>
      <c r="AH81" s="30" t="s">
        <v>58</v>
      </c>
      <c r="AI81" s="23">
        <v>44561</v>
      </c>
      <c r="AJ81" s="31">
        <v>76.5</v>
      </c>
      <c r="AK81" s="31" t="s">
        <v>80</v>
      </c>
      <c r="AL81" s="32">
        <v>5.7499999999999989E-2</v>
      </c>
      <c r="AM81" s="32">
        <v>5.2301499257233604E-2</v>
      </c>
      <c r="AN81" s="20" t="s">
        <v>539</v>
      </c>
      <c r="AO81" s="20" t="s">
        <v>540</v>
      </c>
      <c r="AP81" s="20" t="s">
        <v>541</v>
      </c>
      <c r="AQ81" s="33">
        <v>0.92505208757696733</v>
      </c>
      <c r="AR81" s="20">
        <v>2.9889546471203019</v>
      </c>
    </row>
    <row r="82" spans="1:44" ht="17.25" customHeight="1" x14ac:dyDescent="0.2">
      <c r="A82" s="25" t="s">
        <v>542</v>
      </c>
      <c r="B82" s="14" t="s">
        <v>41</v>
      </c>
      <c r="C82" s="14" t="s">
        <v>71</v>
      </c>
      <c r="D82" s="14" t="s">
        <v>72</v>
      </c>
      <c r="E82" s="15" t="s">
        <v>543</v>
      </c>
      <c r="F82" s="15" t="s">
        <v>544</v>
      </c>
      <c r="G82" s="14" t="s">
        <v>54</v>
      </c>
      <c r="H82" s="153" t="s">
        <v>422</v>
      </c>
      <c r="I82" s="153" t="s">
        <v>62</v>
      </c>
      <c r="J82" s="14" t="s">
        <v>63</v>
      </c>
      <c r="K82" s="16">
        <v>0.51</v>
      </c>
      <c r="L82" s="14" t="s">
        <v>389</v>
      </c>
      <c r="M82" s="44" t="s">
        <v>56</v>
      </c>
      <c r="N82" s="26" t="s">
        <v>54</v>
      </c>
      <c r="O82" s="26" t="s">
        <v>54</v>
      </c>
      <c r="P82" s="27" t="s">
        <v>54</v>
      </c>
      <c r="Q82" s="26" t="s">
        <v>58</v>
      </c>
      <c r="R82" s="26" t="s">
        <v>58</v>
      </c>
      <c r="S82" s="18" t="s">
        <v>54</v>
      </c>
      <c r="T82" s="17">
        <v>1988</v>
      </c>
      <c r="U82" s="19">
        <v>2</v>
      </c>
      <c r="V82" s="19">
        <v>14.255000000000001</v>
      </c>
      <c r="W82" s="19">
        <v>7.2700500000000003</v>
      </c>
      <c r="X82" s="22" t="s">
        <v>54</v>
      </c>
      <c r="Y82" s="28">
        <v>71</v>
      </c>
      <c r="Z82" s="29">
        <v>5</v>
      </c>
      <c r="AA82" s="22">
        <v>12</v>
      </c>
      <c r="AB82" s="20">
        <v>1.2</v>
      </c>
      <c r="AC82" s="22">
        <v>44</v>
      </c>
      <c r="AD82" s="22">
        <v>270</v>
      </c>
      <c r="AE82" s="23">
        <v>40299</v>
      </c>
      <c r="AF82" s="149" t="s">
        <v>79</v>
      </c>
      <c r="AG82" s="20">
        <v>24.480000050000005</v>
      </c>
      <c r="AH82" s="30">
        <v>23.519999999999996</v>
      </c>
      <c r="AI82" s="23">
        <v>44561</v>
      </c>
      <c r="AJ82" s="31">
        <v>24.48</v>
      </c>
      <c r="AK82" s="31" t="s">
        <v>94</v>
      </c>
      <c r="AL82" s="32">
        <v>4.2500000000000003E-2</v>
      </c>
      <c r="AM82" s="32">
        <v>4.5069577343917908E-2</v>
      </c>
      <c r="AN82" s="20" t="s">
        <v>545</v>
      </c>
      <c r="AO82" s="20" t="s">
        <v>546</v>
      </c>
      <c r="AP82" s="20" t="s">
        <v>547</v>
      </c>
      <c r="AQ82" s="33">
        <v>1</v>
      </c>
      <c r="AR82" s="20">
        <v>2.6233704388695229</v>
      </c>
    </row>
    <row r="83" spans="1:44" ht="17.25" customHeight="1" x14ac:dyDescent="0.2">
      <c r="A83" s="25" t="s">
        <v>548</v>
      </c>
      <c r="B83" s="14" t="s">
        <v>41</v>
      </c>
      <c r="C83" s="14" t="s">
        <v>71</v>
      </c>
      <c r="D83" s="14" t="s">
        <v>72</v>
      </c>
      <c r="E83" s="15" t="s">
        <v>549</v>
      </c>
      <c r="F83" s="15" t="s">
        <v>550</v>
      </c>
      <c r="G83" s="14" t="s">
        <v>54</v>
      </c>
      <c r="H83" s="153" t="s">
        <v>422</v>
      </c>
      <c r="I83" s="153" t="s">
        <v>62</v>
      </c>
      <c r="J83" s="14" t="s">
        <v>63</v>
      </c>
      <c r="K83" s="16">
        <v>0.51</v>
      </c>
      <c r="L83" s="14" t="s">
        <v>389</v>
      </c>
      <c r="M83" s="44" t="s">
        <v>56</v>
      </c>
      <c r="N83" s="26" t="s">
        <v>54</v>
      </c>
      <c r="O83" s="26" t="s">
        <v>54</v>
      </c>
      <c r="P83" s="27" t="s">
        <v>54</v>
      </c>
      <c r="Q83" s="26" t="s">
        <v>58</v>
      </c>
      <c r="R83" s="26" t="s">
        <v>58</v>
      </c>
      <c r="S83" s="18" t="s">
        <v>54</v>
      </c>
      <c r="T83" s="17">
        <v>1969</v>
      </c>
      <c r="U83" s="19">
        <v>3.9</v>
      </c>
      <c r="V83" s="19">
        <v>17.276700000000002</v>
      </c>
      <c r="W83" s="19">
        <v>8.8111170000000012</v>
      </c>
      <c r="X83" s="22" t="s">
        <v>54</v>
      </c>
      <c r="Y83" s="28">
        <v>44</v>
      </c>
      <c r="Z83" s="29">
        <v>5</v>
      </c>
      <c r="AA83" s="22">
        <v>6</v>
      </c>
      <c r="AB83" s="20">
        <v>2.8763333333333332</v>
      </c>
      <c r="AC83" s="22">
        <v>35</v>
      </c>
      <c r="AD83" s="22">
        <v>290</v>
      </c>
      <c r="AE83" s="23">
        <v>35551</v>
      </c>
      <c r="AF83" s="149" t="s">
        <v>79</v>
      </c>
      <c r="AG83" s="20">
        <v>35.776500329999998</v>
      </c>
      <c r="AH83" s="30">
        <v>32.340000000000003</v>
      </c>
      <c r="AI83" s="23">
        <v>44561</v>
      </c>
      <c r="AJ83" s="31">
        <v>35.776499999999999</v>
      </c>
      <c r="AK83" s="31" t="s">
        <v>80</v>
      </c>
      <c r="AL83" s="32">
        <v>3.7499999999999999E-2</v>
      </c>
      <c r="AM83" s="32">
        <v>3.765353730280882E-2</v>
      </c>
      <c r="AN83" s="20" t="s">
        <v>551</v>
      </c>
      <c r="AO83" s="20" t="s">
        <v>552</v>
      </c>
      <c r="AP83" s="20" t="s">
        <v>553</v>
      </c>
      <c r="AQ83" s="33">
        <v>1</v>
      </c>
      <c r="AR83" s="20">
        <v>5.54478008009478</v>
      </c>
    </row>
    <row r="84" spans="1:44" ht="17.25" customHeight="1" x14ac:dyDescent="0.2">
      <c r="A84" s="152" t="s">
        <v>558</v>
      </c>
      <c r="B84" s="14" t="s">
        <v>41</v>
      </c>
      <c r="C84" s="14" t="s">
        <v>71</v>
      </c>
      <c r="D84" s="14" t="s">
        <v>72</v>
      </c>
      <c r="E84" s="15" t="s">
        <v>879</v>
      </c>
      <c r="F84" s="15" t="s">
        <v>879</v>
      </c>
      <c r="G84" s="14" t="s">
        <v>54</v>
      </c>
      <c r="H84" s="153" t="s">
        <v>387</v>
      </c>
      <c r="I84" s="153" t="s">
        <v>62</v>
      </c>
      <c r="J84" s="14" t="s">
        <v>63</v>
      </c>
      <c r="K84" s="16">
        <v>0.51</v>
      </c>
      <c r="L84" s="14" t="s">
        <v>389</v>
      </c>
      <c r="M84" s="44" t="s">
        <v>56</v>
      </c>
      <c r="N84" s="26" t="s">
        <v>54</v>
      </c>
      <c r="O84" s="26" t="s">
        <v>54</v>
      </c>
      <c r="P84" s="27" t="s">
        <v>54</v>
      </c>
      <c r="Q84" s="26" t="s">
        <v>58</v>
      </c>
      <c r="R84" s="26" t="s">
        <v>58</v>
      </c>
      <c r="S84" s="18" t="s">
        <v>54</v>
      </c>
      <c r="T84" s="17" t="s">
        <v>559</v>
      </c>
      <c r="U84" s="19">
        <v>10</v>
      </c>
      <c r="V84" s="19">
        <v>57.325900000000004</v>
      </c>
      <c r="W84" s="19">
        <v>29.236209000000002</v>
      </c>
      <c r="X84" s="22" t="s">
        <v>58</v>
      </c>
      <c r="Y84" s="28">
        <v>57</v>
      </c>
      <c r="Z84" s="29" t="s">
        <v>58</v>
      </c>
      <c r="AA84" s="22" t="s">
        <v>58</v>
      </c>
      <c r="AB84" s="20" t="s">
        <v>58</v>
      </c>
      <c r="AC84" s="22" t="s">
        <v>58</v>
      </c>
      <c r="AD84" s="22" t="s">
        <v>58</v>
      </c>
      <c r="AE84" s="23">
        <v>43356</v>
      </c>
      <c r="AF84" s="149" t="s">
        <v>79</v>
      </c>
      <c r="AG84" s="20">
        <v>142.0349999</v>
      </c>
      <c r="AH84" s="30">
        <v>136.465</v>
      </c>
      <c r="AI84" s="23">
        <v>44561</v>
      </c>
      <c r="AJ84" s="31">
        <v>142.035</v>
      </c>
      <c r="AK84" s="31" t="s">
        <v>94</v>
      </c>
      <c r="AL84" s="32">
        <v>3.5000000000000003E-2</v>
      </c>
      <c r="AM84" s="32">
        <v>3.1769990797650548E-2</v>
      </c>
      <c r="AN84" s="20" t="s">
        <v>560</v>
      </c>
      <c r="AO84" s="20" t="s">
        <v>561</v>
      </c>
      <c r="AP84" s="20" t="s">
        <v>562</v>
      </c>
      <c r="AQ84" s="33">
        <v>1</v>
      </c>
      <c r="AR84" s="20">
        <v>6.8066565520967037</v>
      </c>
    </row>
    <row r="85" spans="1:44" ht="17.25" customHeight="1" x14ac:dyDescent="0.2">
      <c r="A85" s="25" t="s">
        <v>554</v>
      </c>
      <c r="B85" s="14" t="s">
        <v>41</v>
      </c>
      <c r="C85" s="14" t="s">
        <v>71</v>
      </c>
      <c r="D85" s="14" t="s">
        <v>72</v>
      </c>
      <c r="E85" s="15" t="s">
        <v>555</v>
      </c>
      <c r="F85" s="15" t="s">
        <v>556</v>
      </c>
      <c r="G85" s="14" t="s">
        <v>54</v>
      </c>
      <c r="H85" s="153" t="s">
        <v>64</v>
      </c>
      <c r="I85" s="153" t="s">
        <v>62</v>
      </c>
      <c r="J85" s="14" t="s">
        <v>63</v>
      </c>
      <c r="K85" s="16">
        <v>1</v>
      </c>
      <c r="L85" s="14" t="s">
        <v>58</v>
      </c>
      <c r="M85" s="44" t="s">
        <v>56</v>
      </c>
      <c r="N85" s="26" t="s">
        <v>54</v>
      </c>
      <c r="O85" s="26" t="s">
        <v>54</v>
      </c>
      <c r="P85" s="27" t="s">
        <v>54</v>
      </c>
      <c r="Q85" s="26" t="s">
        <v>58</v>
      </c>
      <c r="R85" s="26" t="s">
        <v>58</v>
      </c>
      <c r="S85" s="18" t="s">
        <v>54</v>
      </c>
      <c r="T85" s="17">
        <v>1974</v>
      </c>
      <c r="U85" s="19">
        <v>2.5</v>
      </c>
      <c r="V85" s="19" t="s">
        <v>58</v>
      </c>
      <c r="W85" s="19" t="s">
        <v>58</v>
      </c>
      <c r="X85" s="22" t="s">
        <v>58</v>
      </c>
      <c r="Y85" s="28" t="s">
        <v>58</v>
      </c>
      <c r="Z85" s="29" t="s">
        <v>58</v>
      </c>
      <c r="AA85" s="22" t="s">
        <v>58</v>
      </c>
      <c r="AB85" s="20" t="s">
        <v>58</v>
      </c>
      <c r="AC85" s="22" t="s">
        <v>58</v>
      </c>
      <c r="AD85" s="22" t="s">
        <v>58</v>
      </c>
      <c r="AE85" s="23">
        <v>36708</v>
      </c>
      <c r="AF85" s="149" t="s">
        <v>557</v>
      </c>
      <c r="AG85" s="20" t="s">
        <v>58</v>
      </c>
      <c r="AH85" s="30" t="s">
        <v>58</v>
      </c>
      <c r="AI85" s="23" t="s">
        <v>58</v>
      </c>
      <c r="AJ85" s="31" t="s">
        <v>58</v>
      </c>
      <c r="AK85" s="31" t="s">
        <v>58</v>
      </c>
      <c r="AL85" s="32" t="s">
        <v>58</v>
      </c>
      <c r="AM85" s="32" t="s">
        <v>58</v>
      </c>
      <c r="AN85" s="20" t="s">
        <v>58</v>
      </c>
      <c r="AO85" s="20" t="s">
        <v>58</v>
      </c>
      <c r="AP85" s="20" t="s">
        <v>58</v>
      </c>
      <c r="AQ85" s="33" t="s">
        <v>58</v>
      </c>
      <c r="AR85" s="20" t="s">
        <v>58</v>
      </c>
    </row>
    <row r="86" spans="1:44" ht="17.25" customHeight="1" x14ac:dyDescent="0.2">
      <c r="A86" s="25" t="s">
        <v>568</v>
      </c>
      <c r="B86" s="14" t="s">
        <v>41</v>
      </c>
      <c r="C86" s="14" t="s">
        <v>229</v>
      </c>
      <c r="D86" s="14" t="s">
        <v>72</v>
      </c>
      <c r="E86" s="15" t="s">
        <v>569</v>
      </c>
      <c r="F86" s="15" t="s">
        <v>570</v>
      </c>
      <c r="G86" s="14" t="s">
        <v>54</v>
      </c>
      <c r="H86" s="153" t="s">
        <v>602</v>
      </c>
      <c r="I86" s="153" t="s">
        <v>388</v>
      </c>
      <c r="J86" s="14" t="s">
        <v>63</v>
      </c>
      <c r="K86" s="16">
        <v>0.51</v>
      </c>
      <c r="L86" s="14" t="s">
        <v>389</v>
      </c>
      <c r="M86" s="44" t="s">
        <v>571</v>
      </c>
      <c r="N86" s="26" t="s">
        <v>54</v>
      </c>
      <c r="O86" s="26" t="s">
        <v>54</v>
      </c>
      <c r="P86" s="27" t="s">
        <v>54</v>
      </c>
      <c r="Q86" s="26" t="s">
        <v>58</v>
      </c>
      <c r="R86" s="26" t="s">
        <v>58</v>
      </c>
      <c r="S86" s="18" t="s">
        <v>54</v>
      </c>
      <c r="T86" s="17">
        <v>1988</v>
      </c>
      <c r="U86" s="19">
        <v>3.5</v>
      </c>
      <c r="V86" s="19">
        <v>17.704000000000001</v>
      </c>
      <c r="W86" s="19">
        <v>9.0290400000000002</v>
      </c>
      <c r="X86" s="22" t="s">
        <v>54</v>
      </c>
      <c r="Y86" s="28">
        <v>51</v>
      </c>
      <c r="Z86" s="29">
        <v>5</v>
      </c>
      <c r="AA86" s="22">
        <v>3</v>
      </c>
      <c r="AB86" s="20">
        <v>5.9336666666666664</v>
      </c>
      <c r="AC86" s="22">
        <v>9</v>
      </c>
      <c r="AD86" s="22">
        <v>100</v>
      </c>
      <c r="AE86" s="23">
        <v>35582</v>
      </c>
      <c r="AF86" s="149" t="s">
        <v>85</v>
      </c>
      <c r="AG86" s="20">
        <v>14.178000099999997</v>
      </c>
      <c r="AH86" s="30">
        <v>13.621999999999998</v>
      </c>
      <c r="AI86" s="23">
        <v>44561</v>
      </c>
      <c r="AJ86" s="31">
        <v>14.177999999999999</v>
      </c>
      <c r="AK86" s="31" t="s">
        <v>80</v>
      </c>
      <c r="AL86" s="32">
        <v>5.5000000000000007E-2</v>
      </c>
      <c r="AM86" s="32">
        <v>5.7532309240740744E-2</v>
      </c>
      <c r="AN86" s="20" t="s">
        <v>572</v>
      </c>
      <c r="AO86" s="20" t="s">
        <v>573</v>
      </c>
      <c r="AP86" s="20" t="s">
        <v>574</v>
      </c>
      <c r="AQ86" s="33">
        <v>1</v>
      </c>
      <c r="AR86" s="20">
        <v>0.65557854182284292</v>
      </c>
    </row>
    <row r="87" spans="1:44" ht="17.25" customHeight="1" x14ac:dyDescent="0.2">
      <c r="A87" s="25" t="s">
        <v>888</v>
      </c>
      <c r="B87" s="14" t="s">
        <v>41</v>
      </c>
      <c r="C87" s="14" t="s">
        <v>229</v>
      </c>
      <c r="D87" s="14" t="s">
        <v>72</v>
      </c>
      <c r="E87" s="15" t="s">
        <v>795</v>
      </c>
      <c r="F87" s="15" t="s">
        <v>796</v>
      </c>
      <c r="G87" s="14" t="s">
        <v>58</v>
      </c>
      <c r="H87" s="153" t="s">
        <v>775</v>
      </c>
      <c r="I87" s="153" t="s">
        <v>62</v>
      </c>
      <c r="J87" s="14" t="s">
        <v>58</v>
      </c>
      <c r="K87" s="16">
        <v>1</v>
      </c>
      <c r="L87" s="14" t="s">
        <v>58</v>
      </c>
      <c r="M87" s="44" t="s">
        <v>797</v>
      </c>
      <c r="N87" s="26" t="s">
        <v>58</v>
      </c>
      <c r="O87" s="26" t="s">
        <v>58</v>
      </c>
      <c r="P87" s="27" t="s">
        <v>58</v>
      </c>
      <c r="Q87" s="26" t="s">
        <v>58</v>
      </c>
      <c r="R87" s="26" t="s">
        <v>58</v>
      </c>
      <c r="S87" s="18" t="s">
        <v>58</v>
      </c>
      <c r="T87" s="17">
        <v>2020</v>
      </c>
      <c r="U87" s="19" t="s">
        <v>58</v>
      </c>
      <c r="V87" s="19" t="s">
        <v>58</v>
      </c>
      <c r="W87" s="19" t="s">
        <v>58</v>
      </c>
      <c r="X87" s="22"/>
      <c r="Y87" s="28"/>
      <c r="Z87" s="29">
        <v>1</v>
      </c>
      <c r="AA87" s="22">
        <v>2</v>
      </c>
      <c r="AB87" s="20" t="s">
        <v>58</v>
      </c>
      <c r="AD87" s="22">
        <v>74</v>
      </c>
      <c r="AE87" s="36">
        <v>44531</v>
      </c>
      <c r="AF87" s="149" t="s">
        <v>85</v>
      </c>
      <c r="AG87" s="20">
        <v>50.814768000000001</v>
      </c>
      <c r="AH87" s="30" t="s">
        <v>58</v>
      </c>
      <c r="AI87" s="23" t="s">
        <v>58</v>
      </c>
      <c r="AJ87" s="31" t="s">
        <v>58</v>
      </c>
      <c r="AK87" s="31" t="s">
        <v>58</v>
      </c>
      <c r="AL87" s="32" t="s">
        <v>58</v>
      </c>
      <c r="AM87" s="32">
        <v>1.6145743300451508E-2</v>
      </c>
      <c r="AN87" s="20" t="s">
        <v>798</v>
      </c>
      <c r="AO87" s="20" t="s">
        <v>799</v>
      </c>
      <c r="AP87" s="20" t="s">
        <v>800</v>
      </c>
      <c r="AQ87" s="33">
        <v>1</v>
      </c>
      <c r="AR87" s="20">
        <v>7.4144883757869353</v>
      </c>
    </row>
    <row r="88" spans="1:44" ht="17.25" customHeight="1" x14ac:dyDescent="0.2">
      <c r="A88" s="25" t="s">
        <v>575</v>
      </c>
      <c r="B88" s="14" t="s">
        <v>41</v>
      </c>
      <c r="C88" s="14" t="s">
        <v>229</v>
      </c>
      <c r="D88" s="14" t="s">
        <v>72</v>
      </c>
      <c r="E88" s="15" t="s">
        <v>576</v>
      </c>
      <c r="F88" s="15" t="s">
        <v>577</v>
      </c>
      <c r="G88" s="14" t="s">
        <v>54</v>
      </c>
      <c r="H88" s="153" t="s">
        <v>602</v>
      </c>
      <c r="I88" s="153" t="s">
        <v>388</v>
      </c>
      <c r="J88" s="14" t="s">
        <v>63</v>
      </c>
      <c r="K88" s="16">
        <v>0.51</v>
      </c>
      <c r="L88" s="14" t="s">
        <v>389</v>
      </c>
      <c r="M88" s="44" t="s">
        <v>578</v>
      </c>
      <c r="N88" s="26" t="s">
        <v>54</v>
      </c>
      <c r="O88" s="26" t="s">
        <v>54</v>
      </c>
      <c r="P88" s="27" t="s">
        <v>54</v>
      </c>
      <c r="Q88" s="26" t="s">
        <v>58</v>
      </c>
      <c r="R88" s="26" t="s">
        <v>58</v>
      </c>
      <c r="S88" s="18" t="s">
        <v>54</v>
      </c>
      <c r="T88" s="17">
        <v>2006</v>
      </c>
      <c r="U88" s="19">
        <v>2.72</v>
      </c>
      <c r="V88" s="19">
        <v>13.315</v>
      </c>
      <c r="W88" s="19">
        <v>6.7906500000000003</v>
      </c>
      <c r="X88" s="22" t="s">
        <v>54</v>
      </c>
      <c r="Y88" s="28">
        <v>49</v>
      </c>
      <c r="Z88" s="29">
        <v>1</v>
      </c>
      <c r="AA88" s="22">
        <v>1</v>
      </c>
      <c r="AB88" s="20">
        <v>13.315</v>
      </c>
      <c r="AC88" s="22" t="s">
        <v>54</v>
      </c>
      <c r="AD88" s="22" t="s">
        <v>58</v>
      </c>
      <c r="AE88" s="23">
        <v>41275</v>
      </c>
      <c r="AF88" s="149" t="s">
        <v>85</v>
      </c>
      <c r="AG88" s="20">
        <v>17.084999950000004</v>
      </c>
      <c r="AH88" s="30">
        <v>16.414999999999999</v>
      </c>
      <c r="AI88" s="23">
        <v>44561</v>
      </c>
      <c r="AJ88" s="31">
        <v>17.085000000000001</v>
      </c>
      <c r="AK88" s="31" t="s">
        <v>80</v>
      </c>
      <c r="AL88" s="32">
        <v>4.7499999999999994E-2</v>
      </c>
      <c r="AM88" s="32">
        <v>5.8036789973292258E-2</v>
      </c>
      <c r="AN88" s="20" t="s">
        <v>462</v>
      </c>
      <c r="AO88" s="20" t="s">
        <v>58</v>
      </c>
      <c r="AP88" s="20" t="s">
        <v>58</v>
      </c>
      <c r="AQ88" s="33">
        <v>1</v>
      </c>
      <c r="AR88" s="20">
        <v>5.9999999999999991</v>
      </c>
    </row>
    <row r="89" spans="1:44" ht="17.25" customHeight="1" x14ac:dyDescent="0.2">
      <c r="A89" s="25" t="s">
        <v>791</v>
      </c>
      <c r="B89" s="14" t="s">
        <v>41</v>
      </c>
      <c r="C89" s="14" t="s">
        <v>229</v>
      </c>
      <c r="D89" s="14" t="s">
        <v>72</v>
      </c>
      <c r="E89" s="15" t="s">
        <v>792</v>
      </c>
      <c r="F89" s="15" t="s">
        <v>793</v>
      </c>
      <c r="G89" s="14" t="s">
        <v>58</v>
      </c>
      <c r="H89" s="153" t="s">
        <v>775</v>
      </c>
      <c r="I89" s="153" t="s">
        <v>62</v>
      </c>
      <c r="J89" s="14" t="s">
        <v>58</v>
      </c>
      <c r="K89" s="16">
        <v>1</v>
      </c>
      <c r="L89" s="14" t="s">
        <v>58</v>
      </c>
      <c r="M89" s="44" t="s">
        <v>59</v>
      </c>
      <c r="N89" s="26" t="s">
        <v>58</v>
      </c>
      <c r="O89" s="26" t="s">
        <v>58</v>
      </c>
      <c r="P89" s="27" t="s">
        <v>58</v>
      </c>
      <c r="Q89" s="26" t="s">
        <v>58</v>
      </c>
      <c r="R89" s="26" t="s">
        <v>58</v>
      </c>
      <c r="S89" s="18" t="s">
        <v>58</v>
      </c>
      <c r="T89" s="17">
        <v>2011</v>
      </c>
      <c r="U89" s="34">
        <v>0.9</v>
      </c>
      <c r="V89" s="34">
        <v>3.9383000000000004</v>
      </c>
      <c r="W89" s="34">
        <v>3.9383000000000004</v>
      </c>
      <c r="X89" s="28"/>
      <c r="Y89" s="28">
        <v>44</v>
      </c>
      <c r="Z89" s="29">
        <v>1</v>
      </c>
      <c r="AA89" s="22">
        <v>1</v>
      </c>
      <c r="AB89" s="20">
        <v>3.84</v>
      </c>
      <c r="AD89" s="22" t="s">
        <v>58</v>
      </c>
      <c r="AE89" s="23">
        <v>43405</v>
      </c>
      <c r="AF89" s="149" t="s">
        <v>85</v>
      </c>
      <c r="AG89" s="20">
        <v>10.999999999999998</v>
      </c>
      <c r="AH89" s="30" t="s">
        <v>58</v>
      </c>
      <c r="AI89" s="23">
        <v>44561</v>
      </c>
      <c r="AJ89" s="31">
        <v>11</v>
      </c>
      <c r="AK89" s="31" t="s">
        <v>118</v>
      </c>
      <c r="AL89" s="32">
        <v>5.5E-2</v>
      </c>
      <c r="AM89" s="32">
        <v>6.9997123401579681E-2</v>
      </c>
      <c r="AN89" s="20" t="s">
        <v>794</v>
      </c>
      <c r="AO89" s="20" t="s">
        <v>58</v>
      </c>
      <c r="AP89" s="20" t="s">
        <v>58</v>
      </c>
      <c r="AQ89" s="33">
        <v>1</v>
      </c>
      <c r="AR89" s="20">
        <v>1.0833333333333335</v>
      </c>
    </row>
    <row r="90" spans="1:44" ht="17.25" customHeight="1" x14ac:dyDescent="0.2">
      <c r="A90" s="25" t="s">
        <v>579</v>
      </c>
      <c r="B90" s="14" t="s">
        <v>41</v>
      </c>
      <c r="C90" s="14" t="s">
        <v>229</v>
      </c>
      <c r="D90" s="14" t="s">
        <v>72</v>
      </c>
      <c r="E90" s="15" t="s">
        <v>580</v>
      </c>
      <c r="F90" s="15" t="s">
        <v>581</v>
      </c>
      <c r="G90" s="14" t="s">
        <v>54</v>
      </c>
      <c r="H90" s="153" t="s">
        <v>67</v>
      </c>
      <c r="I90" s="153" t="s">
        <v>62</v>
      </c>
      <c r="J90" s="14" t="s">
        <v>63</v>
      </c>
      <c r="K90" s="16">
        <v>1</v>
      </c>
      <c r="L90" s="14" t="s">
        <v>58</v>
      </c>
      <c r="M90" s="44" t="s">
        <v>571</v>
      </c>
      <c r="N90" s="26" t="s">
        <v>54</v>
      </c>
      <c r="O90" s="26" t="s">
        <v>54</v>
      </c>
      <c r="P90" s="27" t="s">
        <v>54</v>
      </c>
      <c r="Q90" s="26" t="s">
        <v>58</v>
      </c>
      <c r="R90" s="26" t="s">
        <v>58</v>
      </c>
      <c r="S90" s="18" t="s">
        <v>54</v>
      </c>
      <c r="T90" s="17">
        <v>1988</v>
      </c>
      <c r="U90" s="34">
        <v>2.02</v>
      </c>
      <c r="V90" s="34">
        <v>11.97</v>
      </c>
      <c r="W90" s="34">
        <v>11.97</v>
      </c>
      <c r="X90" s="28" t="s">
        <v>54</v>
      </c>
      <c r="Y90" s="28">
        <v>59</v>
      </c>
      <c r="Z90" s="29">
        <v>1</v>
      </c>
      <c r="AA90" s="22">
        <v>7</v>
      </c>
      <c r="AB90" s="20">
        <v>1.7</v>
      </c>
      <c r="AC90" s="22">
        <v>28</v>
      </c>
      <c r="AD90" s="22">
        <v>180</v>
      </c>
      <c r="AE90" s="23">
        <v>42065</v>
      </c>
      <c r="AF90" s="149" t="s">
        <v>85</v>
      </c>
      <c r="AG90" s="20">
        <v>35.1</v>
      </c>
      <c r="AH90" s="30" t="s">
        <v>58</v>
      </c>
      <c r="AI90" s="23">
        <v>44561</v>
      </c>
      <c r="AJ90" s="31">
        <v>35.1</v>
      </c>
      <c r="AK90" s="31" t="s">
        <v>153</v>
      </c>
      <c r="AL90" s="32">
        <v>0.05</v>
      </c>
      <c r="AM90" s="32">
        <v>5.4970265241709129E-2</v>
      </c>
      <c r="AN90" s="20" t="s">
        <v>582</v>
      </c>
      <c r="AO90" s="20" t="s">
        <v>583</v>
      </c>
      <c r="AP90" s="20" t="s">
        <v>584</v>
      </c>
      <c r="AQ90" s="33">
        <v>1</v>
      </c>
      <c r="AR90" s="20">
        <v>2.4183787856545953</v>
      </c>
    </row>
    <row r="91" spans="1:44" ht="17.25" customHeight="1" x14ac:dyDescent="0.2">
      <c r="A91" s="25" t="s">
        <v>585</v>
      </c>
      <c r="B91" s="14" t="s">
        <v>41</v>
      </c>
      <c r="C91" s="14" t="s">
        <v>229</v>
      </c>
      <c r="D91" s="14" t="s">
        <v>72</v>
      </c>
      <c r="E91" s="15" t="s">
        <v>586</v>
      </c>
      <c r="F91" s="15" t="s">
        <v>587</v>
      </c>
      <c r="G91" s="14" t="s">
        <v>54</v>
      </c>
      <c r="H91" s="153" t="s">
        <v>588</v>
      </c>
      <c r="I91" s="153" t="s">
        <v>62</v>
      </c>
      <c r="J91" s="14" t="s">
        <v>63</v>
      </c>
      <c r="K91" s="16">
        <v>1</v>
      </c>
      <c r="L91" s="14" t="s">
        <v>58</v>
      </c>
      <c r="M91" s="44" t="s">
        <v>538</v>
      </c>
      <c r="N91" s="26" t="s">
        <v>54</v>
      </c>
      <c r="O91" s="26" t="s">
        <v>54</v>
      </c>
      <c r="P91" s="27" t="s">
        <v>54</v>
      </c>
      <c r="Q91" s="26" t="s">
        <v>58</v>
      </c>
      <c r="R91" s="26" t="s">
        <v>58</v>
      </c>
      <c r="S91" s="18" t="s">
        <v>54</v>
      </c>
      <c r="T91" s="17" t="s">
        <v>58</v>
      </c>
      <c r="U91" s="34">
        <v>6.7000000000000004E-2</v>
      </c>
      <c r="V91" s="34">
        <v>0.23900000000000002</v>
      </c>
      <c r="W91" s="34">
        <v>0.23900000000000002</v>
      </c>
      <c r="X91" s="28" t="s">
        <v>58</v>
      </c>
      <c r="Y91" s="28">
        <v>36</v>
      </c>
      <c r="Z91" s="29">
        <v>1</v>
      </c>
      <c r="AA91" s="22">
        <v>1</v>
      </c>
      <c r="AB91" s="20">
        <v>0.23</v>
      </c>
      <c r="AC91" s="22" t="s">
        <v>58</v>
      </c>
      <c r="AD91" s="22" t="s">
        <v>58</v>
      </c>
      <c r="AE91" s="23">
        <v>43678</v>
      </c>
      <c r="AF91" s="149" t="s">
        <v>85</v>
      </c>
      <c r="AG91" s="20">
        <v>3</v>
      </c>
      <c r="AH91" s="30" t="s">
        <v>58</v>
      </c>
      <c r="AI91" s="23">
        <v>44561</v>
      </c>
      <c r="AJ91" s="31">
        <v>3</v>
      </c>
      <c r="AK91" s="31" t="s">
        <v>589</v>
      </c>
      <c r="AL91" s="32" t="s">
        <v>58</v>
      </c>
      <c r="AM91" s="32">
        <v>-2.3631263528160331E-2</v>
      </c>
      <c r="AN91" s="20" t="s">
        <v>590</v>
      </c>
      <c r="AO91" s="20" t="s">
        <v>58</v>
      </c>
      <c r="AP91" s="20" t="s">
        <v>58</v>
      </c>
      <c r="AQ91" s="33">
        <v>1</v>
      </c>
      <c r="AR91" s="20">
        <v>5</v>
      </c>
    </row>
    <row r="92" spans="1:44" ht="17.25" customHeight="1" x14ac:dyDescent="0.2">
      <c r="A92" s="25" t="s">
        <v>591</v>
      </c>
      <c r="B92" s="14" t="s">
        <v>41</v>
      </c>
      <c r="C92" s="14" t="s">
        <v>229</v>
      </c>
      <c r="D92" s="14" t="s">
        <v>72</v>
      </c>
      <c r="E92" s="15" t="s">
        <v>592</v>
      </c>
      <c r="F92" s="15" t="s">
        <v>593</v>
      </c>
      <c r="G92" s="14" t="s">
        <v>54</v>
      </c>
      <c r="H92" s="153" t="s">
        <v>588</v>
      </c>
      <c r="I92" s="153" t="s">
        <v>388</v>
      </c>
      <c r="J92" s="14" t="s">
        <v>63</v>
      </c>
      <c r="K92" s="16">
        <v>1</v>
      </c>
      <c r="L92" s="14" t="s">
        <v>58</v>
      </c>
      <c r="M92" s="44" t="s">
        <v>107</v>
      </c>
      <c r="N92" s="26" t="s">
        <v>54</v>
      </c>
      <c r="O92" s="26" t="s">
        <v>54</v>
      </c>
      <c r="P92" s="27" t="s">
        <v>54</v>
      </c>
      <c r="Q92" s="26" t="s">
        <v>58</v>
      </c>
      <c r="R92" s="26" t="s">
        <v>58</v>
      </c>
      <c r="S92" s="18" t="s">
        <v>54</v>
      </c>
      <c r="T92" s="17" t="s">
        <v>594</v>
      </c>
      <c r="U92" s="34">
        <v>0.73129999999999995</v>
      </c>
      <c r="V92" s="34">
        <v>9.6050000000000004</v>
      </c>
      <c r="W92" s="34">
        <v>9.6050000000000004</v>
      </c>
      <c r="X92" s="28"/>
      <c r="Y92" s="28">
        <v>131</v>
      </c>
      <c r="Z92" s="29">
        <v>2</v>
      </c>
      <c r="AA92" s="22" t="s">
        <v>54</v>
      </c>
      <c r="AB92" s="20" t="s">
        <v>54</v>
      </c>
      <c r="AC92" s="22" t="s">
        <v>54</v>
      </c>
      <c r="AD92" s="22" t="s">
        <v>58</v>
      </c>
      <c r="AE92" s="23">
        <v>43295</v>
      </c>
      <c r="AF92" s="149" t="s">
        <v>85</v>
      </c>
      <c r="AG92" s="20">
        <v>101.5</v>
      </c>
      <c r="AH92" s="30" t="s">
        <v>58</v>
      </c>
      <c r="AI92" s="23">
        <v>44561</v>
      </c>
      <c r="AJ92" s="31">
        <v>101.5</v>
      </c>
      <c r="AK92" s="31" t="s">
        <v>589</v>
      </c>
      <c r="AL92" s="32">
        <v>0.06</v>
      </c>
      <c r="AM92" s="32">
        <v>5.7750127881667335E-2</v>
      </c>
      <c r="AN92" s="20" t="s">
        <v>595</v>
      </c>
      <c r="AO92" s="20" t="s">
        <v>58</v>
      </c>
      <c r="AP92" s="20" t="s">
        <v>58</v>
      </c>
      <c r="AQ92" s="33">
        <v>1</v>
      </c>
      <c r="AR92" s="20">
        <v>5</v>
      </c>
    </row>
    <row r="93" spans="1:44" ht="17.25" customHeight="1" x14ac:dyDescent="0.2">
      <c r="A93" s="25" t="s">
        <v>891</v>
      </c>
      <c r="B93" s="14" t="s">
        <v>41</v>
      </c>
      <c r="C93" s="14" t="s">
        <v>229</v>
      </c>
      <c r="D93" s="14" t="s">
        <v>72</v>
      </c>
      <c r="E93" s="15" t="s">
        <v>596</v>
      </c>
      <c r="F93" s="15" t="s">
        <v>597</v>
      </c>
      <c r="G93" s="14" t="s">
        <v>54</v>
      </c>
      <c r="H93" s="153" t="s">
        <v>67</v>
      </c>
      <c r="I93" s="153" t="s">
        <v>101</v>
      </c>
      <c r="J93" s="14" t="s">
        <v>63</v>
      </c>
      <c r="K93" s="16">
        <v>1</v>
      </c>
      <c r="L93" s="14" t="s">
        <v>58</v>
      </c>
      <c r="M93" s="44" t="s">
        <v>598</v>
      </c>
      <c r="N93" s="26" t="s">
        <v>54</v>
      </c>
      <c r="O93" s="26" t="s">
        <v>54</v>
      </c>
      <c r="P93" s="27" t="s">
        <v>54</v>
      </c>
      <c r="Q93" s="26" t="s">
        <v>58</v>
      </c>
      <c r="R93" s="26" t="s">
        <v>58</v>
      </c>
      <c r="S93" s="18" t="s">
        <v>54</v>
      </c>
      <c r="T93" s="17"/>
      <c r="U93" s="34">
        <v>12.25</v>
      </c>
      <c r="V93" s="34" t="s">
        <v>58</v>
      </c>
      <c r="W93" s="34" t="s">
        <v>58</v>
      </c>
      <c r="X93" s="28" t="s">
        <v>58</v>
      </c>
      <c r="Y93" s="28" t="s">
        <v>58</v>
      </c>
      <c r="Z93" s="29" t="s">
        <v>58</v>
      </c>
      <c r="AA93" s="22" t="s">
        <v>58</v>
      </c>
      <c r="AB93" s="20" t="s">
        <v>58</v>
      </c>
      <c r="AC93" s="22" t="s">
        <v>58</v>
      </c>
      <c r="AD93" s="22" t="s">
        <v>58</v>
      </c>
      <c r="AE93" s="23">
        <v>41995</v>
      </c>
      <c r="AF93" s="149" t="s">
        <v>85</v>
      </c>
      <c r="AG93" s="20">
        <v>23</v>
      </c>
      <c r="AH93" s="30" t="s">
        <v>58</v>
      </c>
      <c r="AI93" s="23">
        <v>44561</v>
      </c>
      <c r="AJ93" s="31">
        <v>23</v>
      </c>
      <c r="AK93" s="31" t="s">
        <v>153</v>
      </c>
      <c r="AL93" s="32" t="s">
        <v>58</v>
      </c>
      <c r="AM93" s="32"/>
      <c r="AN93" s="20" t="s">
        <v>58</v>
      </c>
      <c r="AO93" s="20" t="s">
        <v>58</v>
      </c>
      <c r="AP93" s="20" t="s">
        <v>58</v>
      </c>
      <c r="AQ93" s="33" t="s">
        <v>58</v>
      </c>
      <c r="AR93" s="20" t="s">
        <v>58</v>
      </c>
    </row>
    <row r="94" spans="1:44" ht="17.25" customHeight="1" x14ac:dyDescent="0.2">
      <c r="A94" s="25" t="s">
        <v>599</v>
      </c>
      <c r="B94" s="14" t="s">
        <v>41</v>
      </c>
      <c r="C94" s="14" t="s">
        <v>229</v>
      </c>
      <c r="D94" s="14" t="s">
        <v>72</v>
      </c>
      <c r="E94" s="15" t="s">
        <v>600</v>
      </c>
      <c r="F94" s="15" t="s">
        <v>601</v>
      </c>
      <c r="G94" s="14" t="s">
        <v>54</v>
      </c>
      <c r="H94" s="153" t="s">
        <v>602</v>
      </c>
      <c r="I94" s="153" t="s">
        <v>62</v>
      </c>
      <c r="J94" s="14" t="s">
        <v>63</v>
      </c>
      <c r="K94" s="16">
        <v>0.5</v>
      </c>
      <c r="L94" s="14" t="s">
        <v>497</v>
      </c>
      <c r="M94" s="44" t="s">
        <v>59</v>
      </c>
      <c r="N94" s="26" t="s">
        <v>54</v>
      </c>
      <c r="O94" s="26" t="s">
        <v>54</v>
      </c>
      <c r="P94" s="27" t="s">
        <v>54</v>
      </c>
      <c r="Q94" s="26" t="s">
        <v>58</v>
      </c>
      <c r="R94" s="26" t="s">
        <v>58</v>
      </c>
      <c r="S94" s="18" t="s">
        <v>54</v>
      </c>
      <c r="T94" s="17">
        <v>2016</v>
      </c>
      <c r="U94" s="34">
        <v>4.2779999999999996</v>
      </c>
      <c r="V94" s="34">
        <v>23.135999999999999</v>
      </c>
      <c r="W94" s="34">
        <v>11.568</v>
      </c>
      <c r="X94" s="28" t="s">
        <v>54</v>
      </c>
      <c r="Y94" s="28">
        <v>54</v>
      </c>
      <c r="Z94" s="29">
        <v>1</v>
      </c>
      <c r="AA94" s="22">
        <v>2</v>
      </c>
      <c r="AB94" s="20">
        <v>11.5</v>
      </c>
      <c r="AC94" s="22">
        <v>2</v>
      </c>
      <c r="AD94" s="22" t="s">
        <v>58</v>
      </c>
      <c r="AE94" s="23">
        <v>41852</v>
      </c>
      <c r="AF94" s="149" t="s">
        <v>79</v>
      </c>
      <c r="AG94" s="20">
        <v>25.100000120000001</v>
      </c>
      <c r="AH94" s="30">
        <v>25.099999999999998</v>
      </c>
      <c r="AI94" s="23">
        <v>44561</v>
      </c>
      <c r="AJ94" s="31">
        <v>25.099999999999998</v>
      </c>
      <c r="AK94" s="31" t="s">
        <v>94</v>
      </c>
      <c r="AL94" s="32">
        <v>4.7500000000000007E-2</v>
      </c>
      <c r="AM94" s="32">
        <v>4.9547301933249334E-2</v>
      </c>
      <c r="AN94" s="20" t="s">
        <v>603</v>
      </c>
      <c r="AO94" s="20" t="s">
        <v>604</v>
      </c>
      <c r="AP94" s="20" t="s">
        <v>58</v>
      </c>
      <c r="AQ94" s="33">
        <v>1</v>
      </c>
      <c r="AR94" s="20">
        <v>1.7971608897938858</v>
      </c>
    </row>
    <row r="95" spans="1:44" ht="17.25" customHeight="1" x14ac:dyDescent="0.2">
      <c r="A95" s="25" t="s">
        <v>887</v>
      </c>
      <c r="B95" s="14" t="s">
        <v>41</v>
      </c>
      <c r="C95" s="14" t="s">
        <v>229</v>
      </c>
      <c r="D95" s="14" t="s">
        <v>72</v>
      </c>
      <c r="E95" s="15" t="s">
        <v>801</v>
      </c>
      <c r="F95" s="15" t="s">
        <v>801</v>
      </c>
      <c r="G95" s="14" t="s">
        <v>58</v>
      </c>
      <c r="H95" s="153" t="s">
        <v>51</v>
      </c>
      <c r="I95" s="153" t="s">
        <v>62</v>
      </c>
      <c r="J95" s="14" t="s">
        <v>58</v>
      </c>
      <c r="K95" s="16">
        <v>0.51</v>
      </c>
      <c r="L95" s="14" t="s">
        <v>389</v>
      </c>
      <c r="M95" s="44" t="s">
        <v>802</v>
      </c>
      <c r="N95" s="26" t="s">
        <v>58</v>
      </c>
      <c r="O95" s="26" t="s">
        <v>58</v>
      </c>
      <c r="P95" s="27" t="s">
        <v>58</v>
      </c>
      <c r="Q95" s="26" t="s">
        <v>58</v>
      </c>
      <c r="R95" s="26" t="s">
        <v>58</v>
      </c>
      <c r="S95" s="18" t="s">
        <v>58</v>
      </c>
      <c r="T95" s="17">
        <v>1986</v>
      </c>
      <c r="U95" s="34">
        <v>46.2</v>
      </c>
      <c r="V95" s="34">
        <v>19.360099999999999</v>
      </c>
      <c r="W95" s="34">
        <v>9.8736510000000006</v>
      </c>
      <c r="X95" s="28"/>
      <c r="Y95" s="28">
        <v>4</v>
      </c>
      <c r="Z95" s="29">
        <v>4</v>
      </c>
      <c r="AA95" s="22">
        <v>1</v>
      </c>
      <c r="AB95" s="20" t="s">
        <v>58</v>
      </c>
      <c r="AD95" s="22">
        <v>80</v>
      </c>
      <c r="AE95" s="36">
        <v>44409</v>
      </c>
      <c r="AF95" s="149" t="s">
        <v>79</v>
      </c>
      <c r="AG95" s="20">
        <v>21.675000000000001</v>
      </c>
      <c r="AH95" s="30">
        <v>20.825000000000003</v>
      </c>
      <c r="AI95" s="23">
        <v>44561</v>
      </c>
      <c r="AJ95" s="31">
        <v>21.675000000000001</v>
      </c>
      <c r="AK95" s="31" t="s">
        <v>86</v>
      </c>
      <c r="AL95" s="32">
        <v>4.7499999999999994E-2</v>
      </c>
      <c r="AM95" s="32">
        <v>4.4006554152903762E-2</v>
      </c>
      <c r="AN95" s="20" t="s">
        <v>803</v>
      </c>
      <c r="AO95" s="20" t="s">
        <v>804</v>
      </c>
      <c r="AP95" s="20" t="s">
        <v>58</v>
      </c>
      <c r="AQ95" s="33">
        <v>1</v>
      </c>
      <c r="AR95" s="20">
        <v>10.123794707186349</v>
      </c>
    </row>
    <row r="96" spans="1:44" ht="17.25" customHeight="1" x14ac:dyDescent="0.2">
      <c r="A96" s="25" t="s">
        <v>782</v>
      </c>
      <c r="B96" s="14" t="s">
        <v>41</v>
      </c>
      <c r="C96" s="14" t="s">
        <v>229</v>
      </c>
      <c r="D96" s="14" t="s">
        <v>72</v>
      </c>
      <c r="E96" s="15" t="s">
        <v>783</v>
      </c>
      <c r="F96" s="15" t="s">
        <v>784</v>
      </c>
      <c r="G96" s="14" t="s">
        <v>58</v>
      </c>
      <c r="H96" s="153" t="s">
        <v>785</v>
      </c>
      <c r="I96" s="153" t="s">
        <v>62</v>
      </c>
      <c r="J96" s="14" t="s">
        <v>58</v>
      </c>
      <c r="K96" s="16">
        <v>1</v>
      </c>
      <c r="L96" s="14" t="s">
        <v>58</v>
      </c>
      <c r="M96" s="44" t="s">
        <v>52</v>
      </c>
      <c r="N96" s="26" t="s">
        <v>58</v>
      </c>
      <c r="O96" s="26" t="s">
        <v>58</v>
      </c>
      <c r="P96" s="27" t="s">
        <v>58</v>
      </c>
      <c r="Q96" s="26" t="s">
        <v>58</v>
      </c>
      <c r="R96" s="26" t="s">
        <v>58</v>
      </c>
      <c r="S96" s="18" t="s">
        <v>58</v>
      </c>
      <c r="T96" s="17">
        <v>2000</v>
      </c>
      <c r="U96" s="34">
        <v>2.1</v>
      </c>
      <c r="V96" s="34">
        <v>7.7933000000000003</v>
      </c>
      <c r="W96" s="34">
        <v>7.7933000000000003</v>
      </c>
      <c r="X96" s="28"/>
      <c r="Y96" s="28">
        <v>37</v>
      </c>
      <c r="Z96" s="29">
        <v>1</v>
      </c>
      <c r="AA96" s="22">
        <v>1</v>
      </c>
      <c r="AB96" s="20">
        <v>7.49</v>
      </c>
      <c r="AD96" s="22" t="s">
        <v>58</v>
      </c>
      <c r="AE96" s="23">
        <v>44307</v>
      </c>
      <c r="AF96" s="149" t="s">
        <v>85</v>
      </c>
      <c r="AG96" s="20">
        <v>31.499999999999996</v>
      </c>
      <c r="AH96" s="30" t="s">
        <v>58</v>
      </c>
      <c r="AI96" s="23">
        <v>44561</v>
      </c>
      <c r="AJ96" s="31">
        <v>31.5</v>
      </c>
      <c r="AK96" s="31" t="s">
        <v>118</v>
      </c>
      <c r="AL96" s="32">
        <v>5.2499999999999984E-2</v>
      </c>
      <c r="AM96" s="32">
        <v>6.196121032367273E-2</v>
      </c>
      <c r="AN96" s="20" t="s">
        <v>786</v>
      </c>
      <c r="AO96" s="20" t="s">
        <v>58</v>
      </c>
      <c r="AP96" s="20" t="s">
        <v>58</v>
      </c>
      <c r="AQ96" s="33">
        <v>1</v>
      </c>
      <c r="AR96" s="20">
        <v>2.3333333333333335</v>
      </c>
    </row>
    <row r="97" spans="1:44" ht="17.25" customHeight="1" x14ac:dyDescent="0.2">
      <c r="A97" s="25" t="s">
        <v>787</v>
      </c>
      <c r="B97" s="14" t="s">
        <v>41</v>
      </c>
      <c r="C97" s="14" t="s">
        <v>229</v>
      </c>
      <c r="D97" s="14" t="s">
        <v>72</v>
      </c>
      <c r="E97" s="15" t="s">
        <v>788</v>
      </c>
      <c r="F97" s="15" t="s">
        <v>789</v>
      </c>
      <c r="G97" s="14" t="s">
        <v>58</v>
      </c>
      <c r="H97" s="153" t="s">
        <v>785</v>
      </c>
      <c r="I97" s="153" t="s">
        <v>62</v>
      </c>
      <c r="J97" s="14" t="s">
        <v>58</v>
      </c>
      <c r="K97" s="16">
        <v>1</v>
      </c>
      <c r="L97" s="14" t="s">
        <v>58</v>
      </c>
      <c r="M97" s="44" t="s">
        <v>52</v>
      </c>
      <c r="N97" s="26" t="s">
        <v>58</v>
      </c>
      <c r="O97" s="26" t="s">
        <v>58</v>
      </c>
      <c r="P97" s="27" t="s">
        <v>58</v>
      </c>
      <c r="Q97" s="26" t="s">
        <v>58</v>
      </c>
      <c r="R97" s="26" t="s">
        <v>58</v>
      </c>
      <c r="S97" s="18" t="s">
        <v>58</v>
      </c>
      <c r="T97" s="17">
        <v>2008</v>
      </c>
      <c r="U97" s="19">
        <v>7.9</v>
      </c>
      <c r="V97" s="19">
        <v>4.8209999999999997</v>
      </c>
      <c r="W97" s="19">
        <v>4.8209999999999997</v>
      </c>
      <c r="X97" s="22"/>
      <c r="Y97" s="28">
        <v>6</v>
      </c>
      <c r="Z97" s="29">
        <v>1</v>
      </c>
      <c r="AA97" s="22">
        <v>1</v>
      </c>
      <c r="AB97" s="20">
        <v>4.82</v>
      </c>
      <c r="AD97" s="22" t="s">
        <v>58</v>
      </c>
      <c r="AE97" s="23">
        <v>44307</v>
      </c>
      <c r="AF97" s="149" t="s">
        <v>85</v>
      </c>
      <c r="AG97" s="20">
        <v>19.75</v>
      </c>
      <c r="AH97" s="30" t="s">
        <v>58</v>
      </c>
      <c r="AI97" s="23">
        <v>44561</v>
      </c>
      <c r="AJ97" s="31">
        <v>19.75</v>
      </c>
      <c r="AK97" s="31" t="s">
        <v>118</v>
      </c>
      <c r="AL97" s="32">
        <v>4.7499999999999994E-2</v>
      </c>
      <c r="AM97" s="32">
        <v>5.1449491546328101E-2</v>
      </c>
      <c r="AN97" s="20" t="s">
        <v>790</v>
      </c>
      <c r="AO97" s="20" t="s">
        <v>58</v>
      </c>
      <c r="AP97" s="20" t="s">
        <v>58</v>
      </c>
      <c r="AQ97" s="33">
        <v>1</v>
      </c>
      <c r="AR97" s="20">
        <v>10.083333333333334</v>
      </c>
    </row>
    <row r="98" spans="1:44" ht="17.25" customHeight="1" x14ac:dyDescent="0.2">
      <c r="A98" s="25" t="s">
        <v>605</v>
      </c>
      <c r="B98" s="14" t="s">
        <v>41</v>
      </c>
      <c r="C98" s="14" t="s">
        <v>229</v>
      </c>
      <c r="D98" s="14" t="s">
        <v>72</v>
      </c>
      <c r="E98" s="15" t="s">
        <v>606</v>
      </c>
      <c r="F98" s="15" t="s">
        <v>607</v>
      </c>
      <c r="G98" s="14" t="s">
        <v>54</v>
      </c>
      <c r="H98" s="153" t="s">
        <v>775</v>
      </c>
      <c r="I98" s="153" t="s">
        <v>62</v>
      </c>
      <c r="J98" s="14" t="s">
        <v>63</v>
      </c>
      <c r="K98" s="16">
        <v>0.51</v>
      </c>
      <c r="L98" s="14" t="s">
        <v>389</v>
      </c>
      <c r="M98" s="44" t="s">
        <v>608</v>
      </c>
      <c r="N98" s="26" t="s">
        <v>54</v>
      </c>
      <c r="O98" s="26" t="s">
        <v>54</v>
      </c>
      <c r="P98" s="27" t="s">
        <v>54</v>
      </c>
      <c r="Q98" s="26" t="s">
        <v>58</v>
      </c>
      <c r="R98" s="26" t="s">
        <v>58</v>
      </c>
      <c r="S98" s="18" t="s">
        <v>54</v>
      </c>
      <c r="T98" s="17">
        <v>2020</v>
      </c>
      <c r="U98" s="34" t="s">
        <v>54</v>
      </c>
      <c r="V98" s="19">
        <v>55.239000000000004</v>
      </c>
      <c r="W98" s="19">
        <v>28.171890000000001</v>
      </c>
      <c r="X98" s="22" t="s">
        <v>58</v>
      </c>
      <c r="Y98" s="28" t="s">
        <v>58</v>
      </c>
      <c r="Z98" s="29">
        <v>1</v>
      </c>
      <c r="AA98" s="22">
        <v>5</v>
      </c>
      <c r="AB98" s="20">
        <v>11.41</v>
      </c>
      <c r="AC98" s="22" t="s">
        <v>54</v>
      </c>
      <c r="AD98" s="22" t="s">
        <v>58</v>
      </c>
      <c r="AE98" s="23">
        <v>43617</v>
      </c>
      <c r="AF98" s="149" t="s">
        <v>79</v>
      </c>
      <c r="AG98" s="20">
        <v>68.849999969999999</v>
      </c>
      <c r="AH98" s="30">
        <v>66.150000000000006</v>
      </c>
      <c r="AI98" s="23">
        <v>44561</v>
      </c>
      <c r="AJ98" s="31">
        <v>68.849999999999994</v>
      </c>
      <c r="AK98" s="31" t="s">
        <v>86</v>
      </c>
      <c r="AL98" s="32">
        <v>4.2500000000000003E-2</v>
      </c>
      <c r="AM98" s="32">
        <v>2.7309335710652766E-2</v>
      </c>
      <c r="AN98" s="20" t="s">
        <v>609</v>
      </c>
      <c r="AO98" s="20" t="s">
        <v>610</v>
      </c>
      <c r="AP98" s="20" t="s">
        <v>527</v>
      </c>
      <c r="AQ98" s="33">
        <v>1</v>
      </c>
      <c r="AR98" s="20">
        <v>6.7364506300250442</v>
      </c>
    </row>
    <row r="99" spans="1:44" ht="17.25" customHeight="1" x14ac:dyDescent="0.2">
      <c r="A99" s="25" t="s">
        <v>773</v>
      </c>
      <c r="B99" s="14" t="s">
        <v>41</v>
      </c>
      <c r="C99" s="14" t="s">
        <v>229</v>
      </c>
      <c r="D99" s="14" t="s">
        <v>72</v>
      </c>
      <c r="E99" s="15" t="s">
        <v>774</v>
      </c>
      <c r="F99" s="15" t="s">
        <v>774</v>
      </c>
      <c r="G99" s="14" t="s">
        <v>58</v>
      </c>
      <c r="H99" s="153" t="s">
        <v>775</v>
      </c>
      <c r="I99" s="153" t="s">
        <v>62</v>
      </c>
      <c r="J99" s="14" t="s">
        <v>58</v>
      </c>
      <c r="K99" s="16">
        <v>0.51</v>
      </c>
      <c r="L99" s="14" t="s">
        <v>389</v>
      </c>
      <c r="M99" s="44" t="s">
        <v>776</v>
      </c>
      <c r="N99" s="26" t="s">
        <v>58</v>
      </c>
      <c r="O99" s="26" t="s">
        <v>58</v>
      </c>
      <c r="P99" s="27" t="s">
        <v>58</v>
      </c>
      <c r="Q99" s="26" t="s">
        <v>58</v>
      </c>
      <c r="R99" s="26" t="s">
        <v>58</v>
      </c>
      <c r="S99" s="18" t="s">
        <v>58</v>
      </c>
      <c r="T99" s="17">
        <v>1985</v>
      </c>
      <c r="U99" s="19" t="s">
        <v>58</v>
      </c>
      <c r="V99" s="19">
        <v>52.926000000000002</v>
      </c>
      <c r="W99" s="19">
        <v>26.992260000000002</v>
      </c>
      <c r="X99" s="22"/>
      <c r="Y99" s="28"/>
      <c r="Z99" s="29">
        <v>1</v>
      </c>
      <c r="AA99" s="22">
        <v>6</v>
      </c>
      <c r="AB99" s="20">
        <v>8.8260000000000005</v>
      </c>
      <c r="AD99" s="22" t="s">
        <v>58</v>
      </c>
      <c r="AE99" s="23">
        <v>44276</v>
      </c>
      <c r="AF99" s="149" t="s">
        <v>79</v>
      </c>
      <c r="AG99" s="20">
        <v>47.812499989999992</v>
      </c>
      <c r="AH99" s="30">
        <v>45.937500000000007</v>
      </c>
      <c r="AI99" s="23">
        <v>44561</v>
      </c>
      <c r="AJ99" s="31">
        <v>47.8125</v>
      </c>
      <c r="AK99" s="31" t="s">
        <v>80</v>
      </c>
      <c r="AL99" s="32">
        <v>0.05</v>
      </c>
      <c r="AM99" s="32">
        <v>4.834342518488275E-2</v>
      </c>
      <c r="AN99" s="20" t="s">
        <v>755</v>
      </c>
      <c r="AO99" s="20" t="s">
        <v>777</v>
      </c>
      <c r="AP99" s="20" t="s">
        <v>778</v>
      </c>
      <c r="AQ99" s="33">
        <v>1</v>
      </c>
      <c r="AR99" s="20">
        <v>2.6517742386540997</v>
      </c>
    </row>
    <row r="100" spans="1:44" ht="17.25" customHeight="1" x14ac:dyDescent="0.2">
      <c r="A100" s="25" t="s">
        <v>611</v>
      </c>
      <c r="B100" s="14" t="s">
        <v>41</v>
      </c>
      <c r="C100" s="14" t="s">
        <v>612</v>
      </c>
      <c r="D100" s="14" t="s">
        <v>72</v>
      </c>
      <c r="E100" s="15" t="s">
        <v>613</v>
      </c>
      <c r="F100" s="15" t="s">
        <v>614</v>
      </c>
      <c r="G100" s="14" t="s">
        <v>54</v>
      </c>
      <c r="H100" s="153" t="s">
        <v>68</v>
      </c>
      <c r="I100" s="153" t="s">
        <v>388</v>
      </c>
      <c r="J100" s="14" t="s">
        <v>63</v>
      </c>
      <c r="K100" s="16">
        <v>0.51</v>
      </c>
      <c r="L100" s="14" t="s">
        <v>389</v>
      </c>
      <c r="M100" s="44" t="s">
        <v>608</v>
      </c>
      <c r="N100" s="26" t="s">
        <v>54</v>
      </c>
      <c r="O100" s="26" t="s">
        <v>54</v>
      </c>
      <c r="P100" s="27" t="s">
        <v>54</v>
      </c>
      <c r="Q100" s="26" t="s">
        <v>58</v>
      </c>
      <c r="R100" s="26" t="s">
        <v>58</v>
      </c>
      <c r="S100" s="18" t="s">
        <v>54</v>
      </c>
      <c r="T100" s="17">
        <v>1970</v>
      </c>
      <c r="U100" s="19">
        <v>9.6999999999999993</v>
      </c>
      <c r="V100" s="19">
        <v>73.171199999999999</v>
      </c>
      <c r="W100" s="19">
        <v>37.317312000000001</v>
      </c>
      <c r="X100" s="22" t="s">
        <v>54</v>
      </c>
      <c r="Y100" s="28">
        <v>75</v>
      </c>
      <c r="Z100" s="29">
        <v>2</v>
      </c>
      <c r="AA100" s="22">
        <v>2</v>
      </c>
      <c r="AB100" s="20">
        <v>37.058700000000002</v>
      </c>
      <c r="AC100" s="22" t="s">
        <v>54</v>
      </c>
      <c r="AD100" s="22" t="s">
        <v>58</v>
      </c>
      <c r="AE100" s="23">
        <v>37591</v>
      </c>
      <c r="AF100" s="149" t="s">
        <v>79</v>
      </c>
      <c r="AG100" s="20">
        <v>16.319999970000001</v>
      </c>
      <c r="AH100" s="30">
        <v>15.679999999999998</v>
      </c>
      <c r="AI100" s="23">
        <v>44561</v>
      </c>
      <c r="AJ100" s="31">
        <v>16.32</v>
      </c>
      <c r="AK100" s="31" t="s">
        <v>80</v>
      </c>
      <c r="AL100" s="32">
        <v>9.7500000000000003E-2</v>
      </c>
      <c r="AM100" s="32">
        <v>9.8277041540488483E-2</v>
      </c>
      <c r="AN100" s="20" t="s">
        <v>615</v>
      </c>
      <c r="AO100" s="20" t="s">
        <v>616</v>
      </c>
      <c r="AP100" s="20" t="s">
        <v>617</v>
      </c>
      <c r="AQ100" s="33">
        <v>1</v>
      </c>
      <c r="AR100" s="20">
        <v>0.46832376677598869</v>
      </c>
    </row>
    <row r="101" spans="1:44" ht="17.25" customHeight="1" x14ac:dyDescent="0.2">
      <c r="A101" s="25" t="s">
        <v>618</v>
      </c>
      <c r="B101" s="14" t="s">
        <v>41</v>
      </c>
      <c r="C101" s="14" t="s">
        <v>272</v>
      </c>
      <c r="D101" s="14" t="s">
        <v>72</v>
      </c>
      <c r="E101" s="15" t="s">
        <v>619</v>
      </c>
      <c r="F101" s="15" t="s">
        <v>620</v>
      </c>
      <c r="G101" s="14" t="s">
        <v>54</v>
      </c>
      <c r="H101" s="14" t="s">
        <v>621</v>
      </c>
      <c r="I101" s="14" t="s">
        <v>388</v>
      </c>
      <c r="J101" s="14" t="s">
        <v>63</v>
      </c>
      <c r="K101" s="16">
        <v>0.51</v>
      </c>
      <c r="L101" s="14" t="s">
        <v>389</v>
      </c>
      <c r="M101" s="44" t="s">
        <v>60</v>
      </c>
      <c r="N101" s="26" t="s">
        <v>54</v>
      </c>
      <c r="O101" s="26" t="s">
        <v>54</v>
      </c>
      <c r="P101" s="27" t="s">
        <v>54</v>
      </c>
      <c r="Q101" s="26" t="s">
        <v>58</v>
      </c>
      <c r="R101" s="26" t="s">
        <v>58</v>
      </c>
      <c r="S101" s="18" t="s">
        <v>54</v>
      </c>
      <c r="T101" s="17">
        <v>1996</v>
      </c>
      <c r="U101" s="19">
        <v>8</v>
      </c>
      <c r="V101" s="19">
        <v>40.554000000000002</v>
      </c>
      <c r="W101" s="19">
        <v>20.682540000000003</v>
      </c>
      <c r="X101" s="22"/>
      <c r="Y101" s="28">
        <v>51</v>
      </c>
      <c r="Z101" s="29">
        <v>1</v>
      </c>
      <c r="AA101" s="22">
        <v>1</v>
      </c>
      <c r="AB101" s="20">
        <v>40.6</v>
      </c>
      <c r="AC101" s="22">
        <v>5</v>
      </c>
      <c r="AD101" s="22">
        <v>191</v>
      </c>
      <c r="AE101" s="23">
        <v>42917</v>
      </c>
      <c r="AF101" s="149" t="s">
        <v>85</v>
      </c>
      <c r="AG101" s="20">
        <v>40.800000059999995</v>
      </c>
      <c r="AH101" s="30">
        <v>39.200000000000003</v>
      </c>
      <c r="AI101" s="23">
        <v>44561</v>
      </c>
      <c r="AJ101" s="31">
        <v>40.799999999999997</v>
      </c>
      <c r="AK101" s="31" t="s">
        <v>94</v>
      </c>
      <c r="AL101" s="32">
        <v>3.9999999999999994E-2</v>
      </c>
      <c r="AM101" s="32">
        <v>4.5335857948833179E-2</v>
      </c>
      <c r="AN101" s="20" t="s">
        <v>622</v>
      </c>
      <c r="AO101" s="20" t="s">
        <v>58</v>
      </c>
      <c r="AP101" s="20" t="s">
        <v>58</v>
      </c>
      <c r="AQ101" s="33">
        <v>1</v>
      </c>
      <c r="AR101" s="20">
        <v>7.8333333333333321</v>
      </c>
    </row>
    <row r="102" spans="1:44" ht="17.25" customHeight="1" x14ac:dyDescent="0.2">
      <c r="A102" s="25" t="s">
        <v>623</v>
      </c>
      <c r="B102" s="14" t="s">
        <v>41</v>
      </c>
      <c r="C102" s="14" t="s">
        <v>272</v>
      </c>
      <c r="D102" s="14" t="s">
        <v>72</v>
      </c>
      <c r="E102" s="15" t="s">
        <v>624</v>
      </c>
      <c r="F102" s="15" t="s">
        <v>625</v>
      </c>
      <c r="G102" s="14" t="s">
        <v>54</v>
      </c>
      <c r="H102" s="14" t="s">
        <v>621</v>
      </c>
      <c r="I102" s="14" t="s">
        <v>388</v>
      </c>
      <c r="J102" s="14" t="s">
        <v>63</v>
      </c>
      <c r="K102" s="16">
        <v>0.51</v>
      </c>
      <c r="L102" s="14" t="s">
        <v>389</v>
      </c>
      <c r="M102" s="44" t="s">
        <v>60</v>
      </c>
      <c r="N102" s="26" t="s">
        <v>54</v>
      </c>
      <c r="O102" s="26" t="s">
        <v>54</v>
      </c>
      <c r="P102" s="27" t="s">
        <v>54</v>
      </c>
      <c r="Q102" s="26" t="s">
        <v>58</v>
      </c>
      <c r="R102" s="26" t="s">
        <v>58</v>
      </c>
      <c r="S102" s="18" t="s">
        <v>54</v>
      </c>
      <c r="T102" s="17">
        <v>1986</v>
      </c>
      <c r="U102" s="19">
        <v>3.6</v>
      </c>
      <c r="V102" s="19">
        <v>18.644000000000002</v>
      </c>
      <c r="W102" s="19">
        <v>9.508440000000002</v>
      </c>
      <c r="X102" s="22" t="s">
        <v>54</v>
      </c>
      <c r="Y102" s="28">
        <v>52</v>
      </c>
      <c r="Z102" s="29">
        <v>1</v>
      </c>
      <c r="AA102" s="22">
        <v>1</v>
      </c>
      <c r="AB102" s="20">
        <v>18.643999999999998</v>
      </c>
      <c r="AC102" s="22">
        <v>3</v>
      </c>
      <c r="AD102" s="22">
        <v>12</v>
      </c>
      <c r="AE102" s="23">
        <v>35612</v>
      </c>
      <c r="AF102" s="149" t="s">
        <v>85</v>
      </c>
      <c r="AG102" s="20">
        <v>16.31999991</v>
      </c>
      <c r="AH102" s="30">
        <v>15.679999999999998</v>
      </c>
      <c r="AI102" s="23">
        <v>44561</v>
      </c>
      <c r="AJ102" s="31">
        <v>16.32</v>
      </c>
      <c r="AK102" s="31" t="s">
        <v>80</v>
      </c>
      <c r="AL102" s="32">
        <v>4.7500000000000001E-2</v>
      </c>
      <c r="AM102" s="32">
        <v>4.7818522957573585E-2</v>
      </c>
      <c r="AN102" s="20" t="s">
        <v>626</v>
      </c>
      <c r="AO102" s="20" t="s">
        <v>58</v>
      </c>
      <c r="AP102" s="20" t="s">
        <v>58</v>
      </c>
      <c r="AQ102" s="33">
        <v>1</v>
      </c>
      <c r="AR102" s="20">
        <v>2.75</v>
      </c>
    </row>
    <row r="103" spans="1:44" ht="17.25" customHeight="1" x14ac:dyDescent="0.2">
      <c r="A103" s="25" t="s">
        <v>627</v>
      </c>
      <c r="B103" s="14" t="s">
        <v>41</v>
      </c>
      <c r="C103" s="14" t="s">
        <v>272</v>
      </c>
      <c r="D103" s="14" t="s">
        <v>72</v>
      </c>
      <c r="E103" s="15" t="s">
        <v>628</v>
      </c>
      <c r="F103" s="15" t="s">
        <v>629</v>
      </c>
      <c r="G103" s="14" t="s">
        <v>54</v>
      </c>
      <c r="H103" s="14" t="s">
        <v>621</v>
      </c>
      <c r="I103" s="14" t="s">
        <v>62</v>
      </c>
      <c r="J103" s="14" t="s">
        <v>63</v>
      </c>
      <c r="K103" s="16">
        <v>0.51</v>
      </c>
      <c r="L103" s="14" t="s">
        <v>389</v>
      </c>
      <c r="M103" s="44" t="s">
        <v>630</v>
      </c>
      <c r="N103" s="26" t="s">
        <v>54</v>
      </c>
      <c r="O103" s="26" t="s">
        <v>54</v>
      </c>
      <c r="P103" s="27" t="s">
        <v>54</v>
      </c>
      <c r="Q103" s="26" t="s">
        <v>58</v>
      </c>
      <c r="R103" s="26" t="s">
        <v>58</v>
      </c>
      <c r="S103" s="18" t="s">
        <v>54</v>
      </c>
      <c r="T103" s="17">
        <v>2001</v>
      </c>
      <c r="U103" s="19">
        <v>16.149999999999999</v>
      </c>
      <c r="V103" s="19">
        <v>78.650800000000004</v>
      </c>
      <c r="W103" s="19">
        <v>40.111908</v>
      </c>
      <c r="X103" s="22" t="s">
        <v>54</v>
      </c>
      <c r="Y103" s="28">
        <v>49</v>
      </c>
      <c r="Z103" s="29">
        <v>7</v>
      </c>
      <c r="AA103" s="22">
        <v>7</v>
      </c>
      <c r="AB103" s="20">
        <v>11.362485714285713</v>
      </c>
      <c r="AC103" s="22">
        <v>9</v>
      </c>
      <c r="AD103" s="22">
        <v>191</v>
      </c>
      <c r="AE103" s="23">
        <v>38009</v>
      </c>
      <c r="AF103" s="149" t="s">
        <v>85</v>
      </c>
      <c r="AG103" s="20">
        <v>76.193999980000001</v>
      </c>
      <c r="AH103" s="30">
        <v>75.239499999999992</v>
      </c>
      <c r="AI103" s="23">
        <v>44561</v>
      </c>
      <c r="AJ103" s="31">
        <v>76.194000000000003</v>
      </c>
      <c r="AK103" s="31" t="s">
        <v>80</v>
      </c>
      <c r="AL103" s="32">
        <v>4.284973226238286E-2</v>
      </c>
      <c r="AM103" s="32">
        <v>4.4005830207875317E-2</v>
      </c>
      <c r="AN103" s="20" t="s">
        <v>493</v>
      </c>
      <c r="AO103" s="20" t="s">
        <v>631</v>
      </c>
      <c r="AP103" s="20" t="s">
        <v>632</v>
      </c>
      <c r="AQ103" s="33">
        <v>1</v>
      </c>
      <c r="AR103" s="20">
        <v>4.3088139796169971</v>
      </c>
    </row>
    <row r="104" spans="1:44" ht="17.25" customHeight="1" x14ac:dyDescent="0.2">
      <c r="A104" s="25" t="s">
        <v>633</v>
      </c>
      <c r="B104" s="14" t="s">
        <v>41</v>
      </c>
      <c r="C104" s="14" t="s">
        <v>272</v>
      </c>
      <c r="D104" s="14" t="s">
        <v>72</v>
      </c>
      <c r="E104" s="15" t="s">
        <v>634</v>
      </c>
      <c r="F104" s="15" t="s">
        <v>635</v>
      </c>
      <c r="G104" s="14" t="s">
        <v>54</v>
      </c>
      <c r="H104" s="14" t="s">
        <v>621</v>
      </c>
      <c r="I104" s="14" t="s">
        <v>388</v>
      </c>
      <c r="J104" s="14" t="s">
        <v>63</v>
      </c>
      <c r="K104" s="16">
        <v>0.51</v>
      </c>
      <c r="L104" s="14" t="s">
        <v>389</v>
      </c>
      <c r="M104" s="44" t="s">
        <v>60</v>
      </c>
      <c r="N104" s="26" t="s">
        <v>54</v>
      </c>
      <c r="O104" s="26" t="s">
        <v>54</v>
      </c>
      <c r="P104" s="27" t="s">
        <v>54</v>
      </c>
      <c r="Q104" s="26" t="s">
        <v>58</v>
      </c>
      <c r="R104" s="26" t="s">
        <v>58</v>
      </c>
      <c r="S104" s="18" t="s">
        <v>54</v>
      </c>
      <c r="T104" s="17">
        <v>1990</v>
      </c>
      <c r="U104" s="19">
        <v>7.4</v>
      </c>
      <c r="V104" s="19">
        <v>52.978000000000002</v>
      </c>
      <c r="W104" s="19">
        <v>27.01878</v>
      </c>
      <c r="X104" s="22" t="s">
        <v>54</v>
      </c>
      <c r="Y104" s="28">
        <v>72</v>
      </c>
      <c r="Z104" s="29">
        <v>2</v>
      </c>
      <c r="AA104" s="22">
        <v>2</v>
      </c>
      <c r="AB104" s="20">
        <v>25.999550000000003</v>
      </c>
      <c r="AC104" s="22">
        <v>3</v>
      </c>
      <c r="AD104" s="22">
        <v>275</v>
      </c>
      <c r="AE104" s="23">
        <v>35278</v>
      </c>
      <c r="AF104" s="149" t="s">
        <v>85</v>
      </c>
      <c r="AG104" s="20">
        <v>44.624999769999995</v>
      </c>
      <c r="AH104" s="30">
        <v>42.875</v>
      </c>
      <c r="AI104" s="23">
        <v>44561</v>
      </c>
      <c r="AJ104" s="31">
        <v>44.625</v>
      </c>
      <c r="AK104" s="31" t="s">
        <v>94</v>
      </c>
      <c r="AL104" s="32">
        <v>4.4999999999999998E-2</v>
      </c>
      <c r="AM104" s="32">
        <v>4.848119788386708E-2</v>
      </c>
      <c r="AN104" s="20" t="s">
        <v>636</v>
      </c>
      <c r="AO104" s="20" t="s">
        <v>637</v>
      </c>
      <c r="AP104" s="20" t="s">
        <v>58</v>
      </c>
      <c r="AQ104" s="33">
        <v>1</v>
      </c>
      <c r="AR104" s="20">
        <v>5.3005149311472923</v>
      </c>
    </row>
    <row r="105" spans="1:44" ht="17.25" customHeight="1" x14ac:dyDescent="0.2">
      <c r="A105" s="25" t="s">
        <v>638</v>
      </c>
      <c r="B105" s="14" t="s">
        <v>41</v>
      </c>
      <c r="C105" s="14" t="s">
        <v>272</v>
      </c>
      <c r="D105" s="14" t="s">
        <v>72</v>
      </c>
      <c r="E105" s="15" t="s">
        <v>639</v>
      </c>
      <c r="F105" s="15" t="s">
        <v>640</v>
      </c>
      <c r="G105" s="14" t="s">
        <v>54</v>
      </c>
      <c r="H105" s="14" t="s">
        <v>641</v>
      </c>
      <c r="I105" s="14" t="s">
        <v>388</v>
      </c>
      <c r="J105" s="14" t="s">
        <v>63</v>
      </c>
      <c r="K105" s="16">
        <v>0.51</v>
      </c>
      <c r="L105" s="14" t="s">
        <v>389</v>
      </c>
      <c r="M105" s="44" t="s">
        <v>57</v>
      </c>
      <c r="N105" s="26" t="s">
        <v>54</v>
      </c>
      <c r="O105" s="26" t="s">
        <v>54</v>
      </c>
      <c r="P105" s="27" t="s">
        <v>54</v>
      </c>
      <c r="Q105" s="26" t="s">
        <v>58</v>
      </c>
      <c r="R105" s="26" t="s">
        <v>58</v>
      </c>
      <c r="S105" s="18" t="s">
        <v>54</v>
      </c>
      <c r="T105" s="17">
        <v>1985</v>
      </c>
      <c r="U105" s="19">
        <v>24.6</v>
      </c>
      <c r="V105" s="19">
        <v>117.294</v>
      </c>
      <c r="W105" s="19">
        <v>59.819940000000003</v>
      </c>
      <c r="X105" s="22" t="s">
        <v>54</v>
      </c>
      <c r="Y105" s="28">
        <v>48</v>
      </c>
      <c r="Z105" s="29">
        <v>4</v>
      </c>
      <c r="AA105" s="22">
        <v>4</v>
      </c>
      <c r="AB105" s="20">
        <v>29.323499999999999</v>
      </c>
      <c r="AC105" s="22">
        <v>1</v>
      </c>
      <c r="AD105" s="22">
        <v>122</v>
      </c>
      <c r="AE105" s="23">
        <v>37621</v>
      </c>
      <c r="AF105" s="149" t="s">
        <v>85</v>
      </c>
      <c r="AG105" s="20">
        <v>27.030000019999999</v>
      </c>
      <c r="AH105" s="30">
        <v>25.97</v>
      </c>
      <c r="AI105" s="23">
        <v>44561</v>
      </c>
      <c r="AJ105" s="31">
        <v>27.029999999999998</v>
      </c>
      <c r="AK105" s="31" t="s">
        <v>80</v>
      </c>
      <c r="AL105" s="32">
        <v>7.7499999999999986E-2</v>
      </c>
      <c r="AM105" s="32">
        <v>0.13024708147267039</v>
      </c>
      <c r="AN105" s="20" t="s">
        <v>642</v>
      </c>
      <c r="AO105" s="20" t="s">
        <v>58</v>
      </c>
      <c r="AP105" s="20" t="s">
        <v>58</v>
      </c>
      <c r="AQ105" s="33">
        <v>1</v>
      </c>
      <c r="AR105" s="20">
        <v>1.5</v>
      </c>
    </row>
    <row r="106" spans="1:44" ht="17.25" customHeight="1" x14ac:dyDescent="0.2">
      <c r="A106" s="25" t="s">
        <v>768</v>
      </c>
      <c r="B106" s="14" t="s">
        <v>41</v>
      </c>
      <c r="C106" s="14" t="s">
        <v>272</v>
      </c>
      <c r="D106" s="14" t="s">
        <v>72</v>
      </c>
      <c r="E106" s="15" t="s">
        <v>769</v>
      </c>
      <c r="F106" s="15" t="s">
        <v>769</v>
      </c>
      <c r="G106" s="14" t="s">
        <v>54</v>
      </c>
      <c r="H106" s="14" t="s">
        <v>770</v>
      </c>
      <c r="I106" s="14" t="s">
        <v>388</v>
      </c>
      <c r="J106" s="14" t="s">
        <v>63</v>
      </c>
      <c r="K106" s="16">
        <v>0.51</v>
      </c>
      <c r="L106" s="14" t="s">
        <v>389</v>
      </c>
      <c r="M106" s="44" t="s">
        <v>58</v>
      </c>
      <c r="N106" s="26" t="s">
        <v>58</v>
      </c>
      <c r="O106" s="26" t="s">
        <v>58</v>
      </c>
      <c r="P106" s="27" t="s">
        <v>58</v>
      </c>
      <c r="Q106" s="26" t="s">
        <v>58</v>
      </c>
      <c r="R106" s="26" t="s">
        <v>58</v>
      </c>
      <c r="S106" s="18" t="s">
        <v>58</v>
      </c>
      <c r="T106" s="17">
        <v>2021</v>
      </c>
      <c r="U106" s="19">
        <v>8.7690999999999999</v>
      </c>
      <c r="V106" s="19">
        <v>51.594999999999999</v>
      </c>
      <c r="W106" s="19">
        <v>26.31345</v>
      </c>
      <c r="X106" s="22" t="s">
        <v>58</v>
      </c>
      <c r="Y106" s="28">
        <v>59</v>
      </c>
      <c r="Z106" s="29">
        <v>1</v>
      </c>
      <c r="AA106" s="22" t="s">
        <v>58</v>
      </c>
      <c r="AB106" s="20" t="s">
        <v>58</v>
      </c>
      <c r="AD106" s="22">
        <v>188</v>
      </c>
      <c r="AE106" s="23" t="s">
        <v>771</v>
      </c>
      <c r="AF106" s="149" t="s">
        <v>79</v>
      </c>
      <c r="AG106" s="20">
        <v>48.654000019999991</v>
      </c>
      <c r="AH106" s="30">
        <v>46.745999999999995</v>
      </c>
      <c r="AI106" s="23">
        <v>44561</v>
      </c>
      <c r="AJ106" s="31">
        <v>48.653999999999996</v>
      </c>
      <c r="AK106" s="31" t="s">
        <v>118</v>
      </c>
      <c r="AL106" s="32">
        <v>0.04</v>
      </c>
      <c r="AM106" s="32">
        <v>4.0321077167756868E-2</v>
      </c>
      <c r="AN106" s="20" t="s">
        <v>772</v>
      </c>
      <c r="AO106" s="20" t="s">
        <v>58</v>
      </c>
      <c r="AP106" s="20" t="s">
        <v>58</v>
      </c>
      <c r="AQ106" s="33">
        <v>1</v>
      </c>
      <c r="AR106" s="20">
        <v>9.5833333333333339</v>
      </c>
    </row>
    <row r="107" spans="1:44" ht="17.25" customHeight="1" x14ac:dyDescent="0.2">
      <c r="A107" s="25" t="s">
        <v>779</v>
      </c>
      <c r="B107" s="14" t="s">
        <v>41</v>
      </c>
      <c r="C107" s="14" t="s">
        <v>272</v>
      </c>
      <c r="D107" s="14" t="s">
        <v>72</v>
      </c>
      <c r="E107" s="15" t="s">
        <v>780</v>
      </c>
      <c r="F107" s="15" t="s">
        <v>780</v>
      </c>
      <c r="G107" s="14" t="s">
        <v>58</v>
      </c>
      <c r="H107" s="14" t="s">
        <v>781</v>
      </c>
      <c r="I107" s="14" t="s">
        <v>62</v>
      </c>
      <c r="J107" s="14" t="s">
        <v>58</v>
      </c>
      <c r="K107" s="16">
        <v>0.51</v>
      </c>
      <c r="L107" s="14" t="s">
        <v>389</v>
      </c>
      <c r="M107" s="44" t="s">
        <v>58</v>
      </c>
      <c r="N107" s="26" t="s">
        <v>58</v>
      </c>
      <c r="O107" s="26" t="s">
        <v>58</v>
      </c>
      <c r="P107" s="27" t="s">
        <v>58</v>
      </c>
      <c r="Q107" s="26" t="s">
        <v>58</v>
      </c>
      <c r="R107" s="26" t="s">
        <v>58</v>
      </c>
      <c r="S107" s="18" t="s">
        <v>58</v>
      </c>
      <c r="T107" s="17" t="s">
        <v>559</v>
      </c>
      <c r="U107" s="19" t="s">
        <v>58</v>
      </c>
      <c r="V107" s="19" t="s">
        <v>58</v>
      </c>
      <c r="W107" s="19" t="s">
        <v>58</v>
      </c>
      <c r="X107" s="22"/>
      <c r="Y107" s="28" t="s">
        <v>58</v>
      </c>
      <c r="Z107" s="29" t="s">
        <v>58</v>
      </c>
      <c r="AA107" s="22" t="s">
        <v>58</v>
      </c>
      <c r="AB107" s="20" t="s">
        <v>58</v>
      </c>
      <c r="AD107" s="22" t="s">
        <v>58</v>
      </c>
      <c r="AE107" s="23">
        <v>44256</v>
      </c>
      <c r="AF107" s="149" t="s">
        <v>79</v>
      </c>
      <c r="AG107" s="20">
        <v>10.862999989999999</v>
      </c>
      <c r="AH107" s="30">
        <v>10.436999999999998</v>
      </c>
      <c r="AI107" s="23">
        <v>44561</v>
      </c>
      <c r="AJ107" s="31">
        <v>10.863</v>
      </c>
      <c r="AK107" s="31" t="s">
        <v>118</v>
      </c>
      <c r="AL107" s="32">
        <v>5.2499999999999998E-2</v>
      </c>
      <c r="AM107" s="32" t="s">
        <v>58</v>
      </c>
      <c r="AN107" s="20" t="s">
        <v>58</v>
      </c>
      <c r="AO107" s="20" t="s">
        <v>58</v>
      </c>
      <c r="AP107" s="20" t="s">
        <v>58</v>
      </c>
      <c r="AQ107" s="33" t="s">
        <v>58</v>
      </c>
      <c r="AR107" s="20" t="s">
        <v>58</v>
      </c>
    </row>
    <row r="108" spans="1:44" ht="17.25" customHeight="1" x14ac:dyDescent="0.2">
      <c r="A108" s="25" t="s">
        <v>725</v>
      </c>
      <c r="B108" s="14" t="s">
        <v>41</v>
      </c>
      <c r="C108" s="14" t="s">
        <v>272</v>
      </c>
      <c r="D108" s="14" t="s">
        <v>72</v>
      </c>
      <c r="E108" s="15" t="s">
        <v>726</v>
      </c>
      <c r="F108" s="15" t="s">
        <v>726</v>
      </c>
      <c r="G108" s="14" t="s">
        <v>54</v>
      </c>
      <c r="H108" s="14" t="s">
        <v>621</v>
      </c>
      <c r="I108" s="14" t="s">
        <v>377</v>
      </c>
      <c r="J108" s="14" t="s">
        <v>63</v>
      </c>
      <c r="K108" s="16">
        <v>1</v>
      </c>
      <c r="L108" s="14" t="s">
        <v>58</v>
      </c>
      <c r="M108" s="44" t="s">
        <v>727</v>
      </c>
      <c r="N108" s="26" t="s">
        <v>728</v>
      </c>
      <c r="O108" s="26" t="s">
        <v>728</v>
      </c>
      <c r="P108" s="27" t="s">
        <v>729</v>
      </c>
      <c r="Q108" s="26" t="s">
        <v>78</v>
      </c>
      <c r="R108" s="26" t="s">
        <v>78</v>
      </c>
      <c r="S108" s="18" t="s">
        <v>54</v>
      </c>
      <c r="T108" s="17">
        <v>1980</v>
      </c>
      <c r="U108" s="19">
        <v>19.600000000000001</v>
      </c>
      <c r="V108" s="19">
        <v>84.637100000000004</v>
      </c>
      <c r="W108" s="19">
        <v>84.637100000000004</v>
      </c>
      <c r="X108" s="22" t="s">
        <v>54</v>
      </c>
      <c r="Y108" s="28">
        <v>43</v>
      </c>
      <c r="Z108" s="29">
        <v>29</v>
      </c>
      <c r="AA108" s="22">
        <v>119</v>
      </c>
      <c r="AB108" s="20">
        <v>0.72260252100840328</v>
      </c>
      <c r="AC108" s="22">
        <v>25</v>
      </c>
      <c r="AD108" s="22">
        <v>1240</v>
      </c>
      <c r="AE108" s="23">
        <v>35339</v>
      </c>
      <c r="AF108" s="149" t="s">
        <v>85</v>
      </c>
      <c r="AG108" s="20">
        <v>277.30000000000007</v>
      </c>
      <c r="AH108" s="30" t="s">
        <v>58</v>
      </c>
      <c r="AI108" s="23">
        <v>44561</v>
      </c>
      <c r="AJ108" s="31">
        <v>277.3</v>
      </c>
      <c r="AK108" s="31" t="s">
        <v>94</v>
      </c>
      <c r="AL108" s="32">
        <v>5.7599999999999998E-2</v>
      </c>
      <c r="AM108" s="32">
        <v>5.518670711325132E-2</v>
      </c>
      <c r="AN108" s="20" t="s">
        <v>730</v>
      </c>
      <c r="AO108" s="20" t="s">
        <v>731</v>
      </c>
      <c r="AP108" s="20" t="s">
        <v>732</v>
      </c>
      <c r="AQ108" s="33">
        <v>0.97581320721054965</v>
      </c>
      <c r="AR108" s="20">
        <v>2.5410166277386645</v>
      </c>
    </row>
    <row r="109" spans="1:44" ht="17.25" customHeight="1" x14ac:dyDescent="0.2">
      <c r="A109" s="25" t="s">
        <v>756</v>
      </c>
      <c r="B109" s="14" t="s">
        <v>41</v>
      </c>
      <c r="C109" s="14" t="s">
        <v>272</v>
      </c>
      <c r="D109" s="14" t="s">
        <v>72</v>
      </c>
      <c r="E109" s="15" t="s">
        <v>757</v>
      </c>
      <c r="F109" s="15" t="s">
        <v>758</v>
      </c>
      <c r="G109" s="14" t="s">
        <v>58</v>
      </c>
      <c r="H109" s="14" t="s">
        <v>739</v>
      </c>
      <c r="I109" s="14" t="s">
        <v>62</v>
      </c>
      <c r="J109" s="14" t="s">
        <v>63</v>
      </c>
      <c r="K109" s="16">
        <v>0.255</v>
      </c>
      <c r="L109" s="14" t="s">
        <v>735</v>
      </c>
      <c r="M109" s="44" t="s">
        <v>538</v>
      </c>
      <c r="N109" s="26" t="s">
        <v>58</v>
      </c>
      <c r="O109" s="26" t="s">
        <v>58</v>
      </c>
      <c r="P109" s="27" t="s">
        <v>58</v>
      </c>
      <c r="Q109" s="26" t="s">
        <v>58</v>
      </c>
      <c r="R109" s="26" t="s">
        <v>58</v>
      </c>
      <c r="S109" s="18" t="s">
        <v>58</v>
      </c>
      <c r="T109" s="17">
        <v>2022</v>
      </c>
      <c r="U109" s="19" t="s">
        <v>58</v>
      </c>
      <c r="V109" s="19" t="s">
        <v>58</v>
      </c>
      <c r="W109" s="19" t="s">
        <v>58</v>
      </c>
      <c r="X109" s="22" t="s">
        <v>58</v>
      </c>
      <c r="Y109" s="28"/>
      <c r="Z109" s="29">
        <v>1</v>
      </c>
      <c r="AA109" s="22">
        <v>1</v>
      </c>
      <c r="AB109" s="20" t="s">
        <v>58</v>
      </c>
      <c r="AD109" s="22">
        <v>124</v>
      </c>
      <c r="AE109" s="23">
        <v>43435</v>
      </c>
      <c r="AF109" s="149" t="s">
        <v>79</v>
      </c>
      <c r="AG109" s="20">
        <v>7.6499999999999995</v>
      </c>
      <c r="AH109" s="30">
        <v>22.349999999999998</v>
      </c>
      <c r="AI109" s="23">
        <v>44561</v>
      </c>
      <c r="AJ109" s="31">
        <v>7.6499999999999995</v>
      </c>
      <c r="AK109" s="31" t="s">
        <v>118</v>
      </c>
      <c r="AL109" s="32">
        <v>3.5000000000000003E-2</v>
      </c>
      <c r="AM109" s="32">
        <v>-1.4999400000000009E-11</v>
      </c>
      <c r="AN109" s="20" t="s">
        <v>759</v>
      </c>
      <c r="AO109" s="20" t="s">
        <v>58</v>
      </c>
      <c r="AP109" s="20" t="s">
        <v>58</v>
      </c>
      <c r="AQ109" s="33">
        <v>1</v>
      </c>
      <c r="AR109" s="20">
        <v>11.25</v>
      </c>
    </row>
    <row r="110" spans="1:44" ht="17.25" customHeight="1" x14ac:dyDescent="0.2">
      <c r="A110" s="25" t="s">
        <v>736</v>
      </c>
      <c r="B110" s="14" t="s">
        <v>41</v>
      </c>
      <c r="C110" s="14" t="s">
        <v>272</v>
      </c>
      <c r="D110" s="14" t="s">
        <v>72</v>
      </c>
      <c r="E110" s="15" t="s">
        <v>737</v>
      </c>
      <c r="F110" s="15" t="s">
        <v>738</v>
      </c>
      <c r="G110" s="14" t="s">
        <v>58</v>
      </c>
      <c r="H110" s="14" t="s">
        <v>739</v>
      </c>
      <c r="I110" s="14" t="s">
        <v>62</v>
      </c>
      <c r="J110" s="14" t="s">
        <v>63</v>
      </c>
      <c r="K110" s="16">
        <v>0.255</v>
      </c>
      <c r="L110" s="14" t="s">
        <v>735</v>
      </c>
      <c r="M110" s="44" t="s">
        <v>538</v>
      </c>
      <c r="N110" s="26" t="s">
        <v>58</v>
      </c>
      <c r="O110" s="26" t="s">
        <v>58</v>
      </c>
      <c r="P110" s="27" t="s">
        <v>58</v>
      </c>
      <c r="Q110" s="26" t="s">
        <v>58</v>
      </c>
      <c r="R110" s="26" t="s">
        <v>58</v>
      </c>
      <c r="S110" s="18" t="s">
        <v>58</v>
      </c>
      <c r="T110" s="17" t="s">
        <v>559</v>
      </c>
      <c r="U110" s="19" t="s">
        <v>58</v>
      </c>
      <c r="V110" s="19">
        <v>35.407000000000004</v>
      </c>
      <c r="W110" s="19">
        <v>9.0287850000000009</v>
      </c>
      <c r="X110" s="22" t="s">
        <v>58</v>
      </c>
      <c r="Y110" s="28" t="s">
        <v>58</v>
      </c>
      <c r="Z110" s="29">
        <v>1</v>
      </c>
      <c r="AA110" s="22" t="s">
        <v>58</v>
      </c>
      <c r="AB110" s="20" t="s">
        <v>58</v>
      </c>
      <c r="AC110" s="22" t="s">
        <v>58</v>
      </c>
      <c r="AD110" s="22" t="s">
        <v>58</v>
      </c>
      <c r="AE110" s="36">
        <v>43435</v>
      </c>
      <c r="AF110" s="149" t="s">
        <v>79</v>
      </c>
      <c r="AG110" s="20">
        <v>21.420000020000003</v>
      </c>
      <c r="AH110" s="30">
        <v>62.580000000000005</v>
      </c>
      <c r="AI110" s="23">
        <v>44561</v>
      </c>
      <c r="AJ110" s="31">
        <v>21.419999999999998</v>
      </c>
      <c r="AK110" s="31" t="s">
        <v>118</v>
      </c>
      <c r="AL110" s="32">
        <v>3.6249999999999991E-2</v>
      </c>
      <c r="AM110" s="32">
        <v>3.637947433081154E-2</v>
      </c>
      <c r="AN110" s="20" t="s">
        <v>740</v>
      </c>
      <c r="AO110" s="20" t="s">
        <v>58</v>
      </c>
      <c r="AP110" s="20" t="s">
        <v>58</v>
      </c>
      <c r="AQ110" s="33">
        <v>1</v>
      </c>
      <c r="AR110" s="20">
        <v>8.9166666666666661</v>
      </c>
    </row>
    <row r="111" spans="1:44" ht="17.25" customHeight="1" x14ac:dyDescent="0.2">
      <c r="A111" s="25" t="s">
        <v>741</v>
      </c>
      <c r="B111" s="14" t="s">
        <v>41</v>
      </c>
      <c r="C111" s="14" t="s">
        <v>272</v>
      </c>
      <c r="D111" s="14" t="s">
        <v>72</v>
      </c>
      <c r="E111" s="15" t="s">
        <v>742</v>
      </c>
      <c r="F111" s="15" t="s">
        <v>743</v>
      </c>
      <c r="G111" s="14" t="s">
        <v>58</v>
      </c>
      <c r="H111" s="14" t="s">
        <v>739</v>
      </c>
      <c r="I111" s="14" t="s">
        <v>62</v>
      </c>
      <c r="J111" s="14" t="s">
        <v>63</v>
      </c>
      <c r="K111" s="16">
        <v>0.255</v>
      </c>
      <c r="L111" s="14" t="s">
        <v>735</v>
      </c>
      <c r="M111" s="44" t="s">
        <v>538</v>
      </c>
      <c r="N111" s="26" t="s">
        <v>58</v>
      </c>
      <c r="O111" s="26" t="s">
        <v>58</v>
      </c>
      <c r="P111" s="27" t="s">
        <v>58</v>
      </c>
      <c r="Q111" s="26" t="s">
        <v>58</v>
      </c>
      <c r="R111" s="26" t="s">
        <v>58</v>
      </c>
      <c r="S111" s="18" t="s">
        <v>58</v>
      </c>
      <c r="T111" s="17" t="s">
        <v>559</v>
      </c>
      <c r="U111" s="19" t="s">
        <v>58</v>
      </c>
      <c r="V111" s="19">
        <v>43.429000000000002</v>
      </c>
      <c r="W111" s="19">
        <v>11.074395000000001</v>
      </c>
      <c r="X111" s="22" t="s">
        <v>58</v>
      </c>
      <c r="Y111" s="28" t="s">
        <v>58</v>
      </c>
      <c r="Z111" s="29">
        <v>1</v>
      </c>
      <c r="AA111" s="22" t="s">
        <v>58</v>
      </c>
      <c r="AB111" s="20" t="s">
        <v>58</v>
      </c>
      <c r="AC111" s="22" t="s">
        <v>58</v>
      </c>
      <c r="AD111" s="22" t="s">
        <v>58</v>
      </c>
      <c r="AE111" s="36">
        <v>43435</v>
      </c>
      <c r="AF111" s="149" t="s">
        <v>79</v>
      </c>
      <c r="AG111" s="20">
        <v>30.855000039999993</v>
      </c>
      <c r="AH111" s="30">
        <v>90.144999999999996</v>
      </c>
      <c r="AI111" s="23">
        <v>44561</v>
      </c>
      <c r="AJ111" s="31">
        <v>30.854999999999997</v>
      </c>
      <c r="AK111" s="31" t="s">
        <v>118</v>
      </c>
      <c r="AL111" s="32">
        <v>3.7499999999999999E-2</v>
      </c>
      <c r="AM111" s="32">
        <v>3.6904133730977208E-2</v>
      </c>
      <c r="AN111" s="20" t="s">
        <v>499</v>
      </c>
      <c r="AO111" s="20" t="s">
        <v>716</v>
      </c>
      <c r="AP111" s="20" t="s">
        <v>58</v>
      </c>
      <c r="AQ111" s="33">
        <v>1</v>
      </c>
      <c r="AR111" s="20">
        <v>6.4166666666666679</v>
      </c>
    </row>
    <row r="112" spans="1:44" ht="17.25" customHeight="1" x14ac:dyDescent="0.2">
      <c r="A112" s="25" t="s">
        <v>748</v>
      </c>
      <c r="B112" s="14" t="s">
        <v>41</v>
      </c>
      <c r="C112" s="14" t="s">
        <v>272</v>
      </c>
      <c r="D112" s="14" t="s">
        <v>72</v>
      </c>
      <c r="E112" s="15" t="s">
        <v>749</v>
      </c>
      <c r="F112" s="15" t="s">
        <v>750</v>
      </c>
      <c r="G112" s="14" t="s">
        <v>58</v>
      </c>
      <c r="H112" s="14" t="s">
        <v>739</v>
      </c>
      <c r="I112" s="14" t="s">
        <v>62</v>
      </c>
      <c r="J112" s="14" t="s">
        <v>63</v>
      </c>
      <c r="K112" s="16">
        <v>0.255</v>
      </c>
      <c r="L112" s="14" t="s">
        <v>735</v>
      </c>
      <c r="M112" s="44" t="s">
        <v>538</v>
      </c>
      <c r="N112" s="26" t="s">
        <v>58</v>
      </c>
      <c r="O112" s="26" t="s">
        <v>58</v>
      </c>
      <c r="P112" s="27" t="s">
        <v>58</v>
      </c>
      <c r="Q112" s="26" t="s">
        <v>58</v>
      </c>
      <c r="R112" s="26" t="s">
        <v>58</v>
      </c>
      <c r="S112" s="18" t="s">
        <v>58</v>
      </c>
      <c r="T112" s="17">
        <v>2021</v>
      </c>
      <c r="U112" s="19" t="s">
        <v>58</v>
      </c>
      <c r="V112" s="19" t="s">
        <v>58</v>
      </c>
      <c r="W112" s="19" t="s">
        <v>58</v>
      </c>
      <c r="X112" s="22" t="s">
        <v>58</v>
      </c>
      <c r="Y112" s="28"/>
      <c r="Z112" s="29">
        <v>1</v>
      </c>
      <c r="AA112" s="22">
        <v>1</v>
      </c>
      <c r="AB112" s="20" t="s">
        <v>58</v>
      </c>
      <c r="AD112" s="22">
        <v>58</v>
      </c>
      <c r="AE112" s="23">
        <v>43435</v>
      </c>
      <c r="AF112" s="149" t="s">
        <v>79</v>
      </c>
      <c r="AG112" s="20">
        <v>8.478749989999999</v>
      </c>
      <c r="AH112" s="30">
        <v>24.790648259999998</v>
      </c>
      <c r="AI112" s="23">
        <v>44561</v>
      </c>
      <c r="AJ112" s="31">
        <v>8.4787499999999998</v>
      </c>
      <c r="AK112" s="31" t="s">
        <v>118</v>
      </c>
      <c r="AL112" s="32">
        <v>3.500000000000001E-2</v>
      </c>
      <c r="AM112" s="32">
        <v>4.9102556448889959E-2</v>
      </c>
      <c r="AN112" s="20" t="s">
        <v>751</v>
      </c>
      <c r="AO112" s="20" t="s">
        <v>58</v>
      </c>
      <c r="AP112" s="20" t="s">
        <v>58</v>
      </c>
      <c r="AQ112" s="33">
        <v>1</v>
      </c>
      <c r="AR112" s="20">
        <v>10</v>
      </c>
    </row>
    <row r="113" spans="1:44" ht="17.25" customHeight="1" x14ac:dyDescent="0.2">
      <c r="A113" s="25" t="s">
        <v>752</v>
      </c>
      <c r="B113" s="14" t="s">
        <v>41</v>
      </c>
      <c r="C113" s="14" t="s">
        <v>272</v>
      </c>
      <c r="D113" s="14" t="s">
        <v>72</v>
      </c>
      <c r="E113" s="15" t="s">
        <v>753</v>
      </c>
      <c r="F113" s="15" t="s">
        <v>754</v>
      </c>
      <c r="G113" s="14" t="s">
        <v>58</v>
      </c>
      <c r="H113" s="14" t="s">
        <v>739</v>
      </c>
      <c r="I113" s="14" t="s">
        <v>62</v>
      </c>
      <c r="J113" s="14" t="s">
        <v>63</v>
      </c>
      <c r="K113" s="16">
        <v>0.255</v>
      </c>
      <c r="L113" s="14" t="s">
        <v>735</v>
      </c>
      <c r="M113" s="44" t="s">
        <v>538</v>
      </c>
      <c r="N113" s="26" t="s">
        <v>58</v>
      </c>
      <c r="O113" s="26" t="s">
        <v>58</v>
      </c>
      <c r="P113" s="27" t="s">
        <v>58</v>
      </c>
      <c r="Q113" s="26" t="s">
        <v>58</v>
      </c>
      <c r="R113" s="26" t="s">
        <v>58</v>
      </c>
      <c r="S113" s="18" t="s">
        <v>58</v>
      </c>
      <c r="T113" s="17">
        <v>2022</v>
      </c>
      <c r="U113" s="19" t="s">
        <v>58</v>
      </c>
      <c r="V113" s="19" t="s">
        <v>58</v>
      </c>
      <c r="W113" s="19" t="s">
        <v>58</v>
      </c>
      <c r="X113" s="22" t="s">
        <v>58</v>
      </c>
      <c r="Y113" s="28"/>
      <c r="Z113" s="29">
        <v>1</v>
      </c>
      <c r="AA113" s="22">
        <v>1</v>
      </c>
      <c r="AB113" s="20" t="s">
        <v>58</v>
      </c>
      <c r="AD113" s="22">
        <v>256</v>
      </c>
      <c r="AE113" s="23">
        <v>43435</v>
      </c>
      <c r="AF113" s="149" t="s">
        <v>79</v>
      </c>
      <c r="AG113" s="20">
        <v>16.47300001</v>
      </c>
      <c r="AH113" s="30">
        <v>48.156076380000002</v>
      </c>
      <c r="AI113" s="23">
        <v>44561</v>
      </c>
      <c r="AJ113" s="31">
        <v>16.472999999999999</v>
      </c>
      <c r="AK113" s="31" t="s">
        <v>118</v>
      </c>
      <c r="AL113" s="32">
        <v>3.6299999999999999E-2</v>
      </c>
      <c r="AM113" s="32">
        <v>5.1417470981959895E-2</v>
      </c>
      <c r="AN113" s="20" t="s">
        <v>755</v>
      </c>
      <c r="AO113" s="20" t="s">
        <v>58</v>
      </c>
      <c r="AP113" s="20" t="s">
        <v>58</v>
      </c>
      <c r="AQ113" s="33">
        <v>1</v>
      </c>
      <c r="AR113" s="20">
        <v>10.166666666666666</v>
      </c>
    </row>
    <row r="114" spans="1:44" ht="17.25" customHeight="1" x14ac:dyDescent="0.2">
      <c r="A114" s="25" t="s">
        <v>760</v>
      </c>
      <c r="B114" s="14" t="s">
        <v>41</v>
      </c>
      <c r="C114" s="14" t="s">
        <v>272</v>
      </c>
      <c r="D114" s="14" t="s">
        <v>72</v>
      </c>
      <c r="E114" s="15" t="s">
        <v>761</v>
      </c>
      <c r="F114" s="15" t="s">
        <v>762</v>
      </c>
      <c r="G114" s="14" t="s">
        <v>58</v>
      </c>
      <c r="H114" s="14" t="s">
        <v>739</v>
      </c>
      <c r="I114" s="14" t="s">
        <v>62</v>
      </c>
      <c r="J114" s="14" t="s">
        <v>63</v>
      </c>
      <c r="K114" s="16">
        <v>0.255</v>
      </c>
      <c r="L114" s="14" t="s">
        <v>735</v>
      </c>
      <c r="M114" s="44" t="s">
        <v>538</v>
      </c>
      <c r="N114" s="26" t="s">
        <v>58</v>
      </c>
      <c r="O114" s="26" t="s">
        <v>58</v>
      </c>
      <c r="P114" s="27" t="s">
        <v>58</v>
      </c>
      <c r="Q114" s="26" t="s">
        <v>58</v>
      </c>
      <c r="R114" s="26" t="s">
        <v>58</v>
      </c>
      <c r="S114" s="18" t="s">
        <v>58</v>
      </c>
      <c r="T114" s="17">
        <v>2022</v>
      </c>
      <c r="U114" s="19" t="s">
        <v>58</v>
      </c>
      <c r="V114" s="19" t="s">
        <v>58</v>
      </c>
      <c r="W114" s="19" t="s">
        <v>58</v>
      </c>
      <c r="X114" s="22" t="s">
        <v>58</v>
      </c>
      <c r="Y114" s="28"/>
      <c r="Z114" s="29">
        <v>1</v>
      </c>
      <c r="AA114" s="22">
        <v>1</v>
      </c>
      <c r="AB114" s="20" t="s">
        <v>58</v>
      </c>
      <c r="AD114" s="22">
        <v>377</v>
      </c>
      <c r="AE114" s="23">
        <v>43435</v>
      </c>
      <c r="AF114" s="149" t="s">
        <v>79</v>
      </c>
      <c r="AG114" s="20">
        <v>7.2675000000000001</v>
      </c>
      <c r="AH114" s="30">
        <v>21.252250479999997</v>
      </c>
      <c r="AI114" s="23">
        <v>44561</v>
      </c>
      <c r="AJ114" s="31">
        <v>7.2675000000000001</v>
      </c>
      <c r="AK114" s="31" t="s">
        <v>118</v>
      </c>
      <c r="AL114" s="32">
        <v>3.6249999999999998E-2</v>
      </c>
      <c r="AM114" s="32">
        <v>-1.5788842105263164E-11</v>
      </c>
      <c r="AN114" s="20" t="s">
        <v>763</v>
      </c>
      <c r="AO114" s="20" t="s">
        <v>58</v>
      </c>
      <c r="AP114" s="20" t="s">
        <v>58</v>
      </c>
      <c r="AQ114" s="33">
        <v>1</v>
      </c>
      <c r="AR114" s="20">
        <v>8</v>
      </c>
    </row>
    <row r="115" spans="1:44" ht="17.25" customHeight="1" x14ac:dyDescent="0.2">
      <c r="A115" s="25" t="s">
        <v>764</v>
      </c>
      <c r="B115" s="14" t="s">
        <v>41</v>
      </c>
      <c r="C115" s="14" t="s">
        <v>272</v>
      </c>
      <c r="D115" s="14" t="s">
        <v>72</v>
      </c>
      <c r="E115" s="15" t="s">
        <v>765</v>
      </c>
      <c r="F115" s="15" t="s">
        <v>766</v>
      </c>
      <c r="G115" s="14" t="s">
        <v>58</v>
      </c>
      <c r="H115" s="14" t="s">
        <v>739</v>
      </c>
      <c r="I115" s="14" t="s">
        <v>62</v>
      </c>
      <c r="J115" s="14" t="s">
        <v>63</v>
      </c>
      <c r="K115" s="16">
        <v>0.255</v>
      </c>
      <c r="L115" s="14" t="s">
        <v>735</v>
      </c>
      <c r="M115" s="44" t="s">
        <v>538</v>
      </c>
      <c r="N115" s="26" t="s">
        <v>58</v>
      </c>
      <c r="O115" s="26" t="s">
        <v>58</v>
      </c>
      <c r="P115" s="27" t="s">
        <v>58</v>
      </c>
      <c r="Q115" s="26" t="s">
        <v>58</v>
      </c>
      <c r="R115" s="26" t="s">
        <v>58</v>
      </c>
      <c r="S115" s="18" t="s">
        <v>58</v>
      </c>
      <c r="T115" s="17">
        <v>2022</v>
      </c>
      <c r="U115" s="19" t="s">
        <v>58</v>
      </c>
      <c r="V115" s="19" t="s">
        <v>58</v>
      </c>
      <c r="W115" s="19" t="s">
        <v>58</v>
      </c>
      <c r="X115" s="22" t="s">
        <v>58</v>
      </c>
      <c r="Y115" s="28"/>
      <c r="Z115" s="29">
        <v>1</v>
      </c>
      <c r="AA115" s="22">
        <v>1</v>
      </c>
      <c r="AB115" s="20" t="s">
        <v>58</v>
      </c>
      <c r="AD115" s="22">
        <v>160</v>
      </c>
      <c r="AE115" s="23">
        <v>43435</v>
      </c>
      <c r="AF115" s="149" t="s">
        <v>79</v>
      </c>
      <c r="AG115" s="20">
        <v>12.75</v>
      </c>
      <c r="AH115" s="30">
        <v>37.268919969999999</v>
      </c>
      <c r="AI115" s="23">
        <v>44561</v>
      </c>
      <c r="AJ115" s="31">
        <v>12.75</v>
      </c>
      <c r="AK115" s="31" t="s">
        <v>118</v>
      </c>
      <c r="AL115" s="32">
        <v>3.4999999999999996E-2</v>
      </c>
      <c r="AM115" s="32">
        <v>6.698023321167138E-3</v>
      </c>
      <c r="AN115" s="20" t="s">
        <v>767</v>
      </c>
      <c r="AO115" s="20" t="s">
        <v>58</v>
      </c>
      <c r="AP115" s="20" t="s">
        <v>58</v>
      </c>
      <c r="AQ115" s="33">
        <v>1</v>
      </c>
      <c r="AR115" s="20">
        <v>10.416666666666666</v>
      </c>
    </row>
    <row r="116" spans="1:44" ht="17.25" customHeight="1" x14ac:dyDescent="0.2">
      <c r="A116" s="25" t="s">
        <v>892</v>
      </c>
      <c r="B116" s="14" t="s">
        <v>41</v>
      </c>
      <c r="C116" s="14" t="s">
        <v>272</v>
      </c>
      <c r="D116" s="14" t="s">
        <v>72</v>
      </c>
      <c r="E116" s="15" t="s">
        <v>733</v>
      </c>
      <c r="F116" s="15" t="s">
        <v>734</v>
      </c>
      <c r="G116" s="14" t="s">
        <v>54</v>
      </c>
      <c r="H116" s="14" t="s">
        <v>645</v>
      </c>
      <c r="I116" s="14" t="s">
        <v>101</v>
      </c>
      <c r="J116" s="14" t="s">
        <v>63</v>
      </c>
      <c r="K116" s="16">
        <v>0.255</v>
      </c>
      <c r="L116" s="14" t="s">
        <v>735</v>
      </c>
      <c r="M116" s="44" t="s">
        <v>538</v>
      </c>
      <c r="N116" s="26" t="s">
        <v>54</v>
      </c>
      <c r="O116" s="26" t="s">
        <v>54</v>
      </c>
      <c r="P116" s="27" t="s">
        <v>54</v>
      </c>
      <c r="Q116" s="26" t="s">
        <v>58</v>
      </c>
      <c r="R116" s="26" t="s">
        <v>58</v>
      </c>
      <c r="S116" s="18" t="s">
        <v>54</v>
      </c>
      <c r="T116" s="17" t="s">
        <v>54</v>
      </c>
      <c r="U116" s="19">
        <v>127</v>
      </c>
      <c r="V116" s="19" t="s">
        <v>58</v>
      </c>
      <c r="W116" s="19" t="s">
        <v>58</v>
      </c>
      <c r="X116" s="22" t="s">
        <v>58</v>
      </c>
      <c r="Y116" s="28" t="s">
        <v>58</v>
      </c>
      <c r="Z116" s="29" t="s">
        <v>58</v>
      </c>
      <c r="AA116" s="22" t="s">
        <v>58</v>
      </c>
      <c r="AB116" s="20" t="s">
        <v>58</v>
      </c>
      <c r="AC116" s="22" t="s">
        <v>58</v>
      </c>
      <c r="AD116" s="22" t="s">
        <v>58</v>
      </c>
      <c r="AE116" s="23">
        <v>43444</v>
      </c>
      <c r="AF116" s="149" t="s">
        <v>79</v>
      </c>
      <c r="AG116" s="20">
        <v>36.720000399999996</v>
      </c>
      <c r="AH116" s="30">
        <v>107.29940345</v>
      </c>
      <c r="AI116" s="23">
        <v>44561</v>
      </c>
      <c r="AJ116" s="31">
        <v>36.700000000000003</v>
      </c>
      <c r="AK116" s="31" t="s">
        <v>118</v>
      </c>
      <c r="AL116" s="32" t="s">
        <v>58</v>
      </c>
      <c r="AM116" s="32"/>
      <c r="AN116" s="20" t="s">
        <v>58</v>
      </c>
      <c r="AO116" s="20" t="s">
        <v>58</v>
      </c>
      <c r="AP116" s="20" t="s">
        <v>58</v>
      </c>
      <c r="AQ116" s="33" t="s">
        <v>58</v>
      </c>
      <c r="AR116" s="20" t="s">
        <v>58</v>
      </c>
    </row>
    <row r="117" spans="1:44" ht="17.25" customHeight="1" x14ac:dyDescent="0.2">
      <c r="A117" s="25" t="s">
        <v>744</v>
      </c>
      <c r="B117" s="14" t="s">
        <v>41</v>
      </c>
      <c r="C117" s="14" t="s">
        <v>272</v>
      </c>
      <c r="D117" s="14" t="s">
        <v>72</v>
      </c>
      <c r="E117" s="15" t="s">
        <v>745</v>
      </c>
      <c r="F117" s="15" t="s">
        <v>746</v>
      </c>
      <c r="G117" s="14" t="s">
        <v>58</v>
      </c>
      <c r="H117" s="14" t="s">
        <v>739</v>
      </c>
      <c r="I117" s="14" t="s">
        <v>62</v>
      </c>
      <c r="J117" s="14" t="s">
        <v>63</v>
      </c>
      <c r="K117" s="16">
        <v>0.255</v>
      </c>
      <c r="L117" s="14" t="s">
        <v>735</v>
      </c>
      <c r="M117" s="44" t="s">
        <v>538</v>
      </c>
      <c r="N117" s="26" t="s">
        <v>58</v>
      </c>
      <c r="O117" s="26" t="s">
        <v>58</v>
      </c>
      <c r="P117" s="27" t="s">
        <v>58</v>
      </c>
      <c r="Q117" s="26" t="s">
        <v>58</v>
      </c>
      <c r="R117" s="26" t="s">
        <v>58</v>
      </c>
      <c r="S117" s="18" t="s">
        <v>58</v>
      </c>
      <c r="T117" s="17">
        <v>2021</v>
      </c>
      <c r="U117" s="19" t="s">
        <v>58</v>
      </c>
      <c r="V117" s="19">
        <v>37.149000000000001</v>
      </c>
      <c r="W117" s="19">
        <v>9.4729950000000009</v>
      </c>
      <c r="X117" s="22" t="s">
        <v>58</v>
      </c>
      <c r="Y117" s="28"/>
      <c r="Z117" s="29">
        <v>1</v>
      </c>
      <c r="AA117" s="22">
        <v>1</v>
      </c>
      <c r="AB117" s="20" t="s">
        <v>58</v>
      </c>
      <c r="AD117" s="22">
        <v>235</v>
      </c>
      <c r="AE117" s="23">
        <v>43435</v>
      </c>
      <c r="AF117" s="149" t="s">
        <v>79</v>
      </c>
      <c r="AG117" s="20">
        <v>19.890000009999998</v>
      </c>
      <c r="AH117" s="30">
        <v>58.11</v>
      </c>
      <c r="AI117" s="23">
        <v>44561</v>
      </c>
      <c r="AJ117" s="31">
        <v>19.89</v>
      </c>
      <c r="AK117" s="31" t="s">
        <v>118</v>
      </c>
      <c r="AL117" s="32">
        <v>3.5000000000000003E-2</v>
      </c>
      <c r="AM117" s="32">
        <v>3.537800481568272E-2</v>
      </c>
      <c r="AN117" s="20" t="s">
        <v>747</v>
      </c>
      <c r="AO117" s="20" t="s">
        <v>58</v>
      </c>
      <c r="AP117" s="20" t="s">
        <v>58</v>
      </c>
      <c r="AQ117" s="33">
        <v>1</v>
      </c>
      <c r="AR117" s="20">
        <v>9.5833333333333339</v>
      </c>
    </row>
    <row r="118" spans="1:44" ht="17.25" customHeight="1" x14ac:dyDescent="0.2">
      <c r="A118" s="25" t="s">
        <v>706</v>
      </c>
      <c r="B118" s="14" t="s">
        <v>41</v>
      </c>
      <c r="C118" s="14" t="s">
        <v>272</v>
      </c>
      <c r="D118" s="14" t="s">
        <v>72</v>
      </c>
      <c r="E118" s="15" t="s">
        <v>707</v>
      </c>
      <c r="F118" s="15" t="s">
        <v>707</v>
      </c>
      <c r="G118" s="14" t="s">
        <v>58</v>
      </c>
      <c r="H118" s="14" t="s">
        <v>645</v>
      </c>
      <c r="I118" s="14" t="s">
        <v>62</v>
      </c>
      <c r="J118" s="14" t="s">
        <v>63</v>
      </c>
      <c r="K118" s="16">
        <v>0.51</v>
      </c>
      <c r="L118" s="14" t="s">
        <v>389</v>
      </c>
      <c r="M118" s="44" t="s">
        <v>538</v>
      </c>
      <c r="N118" s="26" t="s">
        <v>58</v>
      </c>
      <c r="O118" s="26" t="s">
        <v>58</v>
      </c>
      <c r="P118" s="27" t="s">
        <v>58</v>
      </c>
      <c r="Q118" s="26" t="s">
        <v>58</v>
      </c>
      <c r="R118" s="26" t="s">
        <v>58</v>
      </c>
      <c r="S118" s="18" t="s">
        <v>58</v>
      </c>
      <c r="T118" s="17">
        <v>2020</v>
      </c>
      <c r="U118" s="19" t="s">
        <v>58</v>
      </c>
      <c r="V118" s="19">
        <v>7.298</v>
      </c>
      <c r="W118" s="19">
        <v>3.7219800000000003</v>
      </c>
      <c r="X118" s="22" t="s">
        <v>58</v>
      </c>
      <c r="Y118" s="28"/>
      <c r="Z118" s="29">
        <v>1</v>
      </c>
      <c r="AA118" s="22">
        <v>1</v>
      </c>
      <c r="AB118" s="20" t="s">
        <v>58</v>
      </c>
      <c r="AD118" s="22">
        <v>40</v>
      </c>
      <c r="AE118" s="23">
        <v>43405</v>
      </c>
      <c r="AF118" s="149" t="s">
        <v>85</v>
      </c>
      <c r="AG118" s="20">
        <v>27.794999999999998</v>
      </c>
      <c r="AH118" s="30">
        <v>26.704999999999998</v>
      </c>
      <c r="AI118" s="23">
        <v>44561</v>
      </c>
      <c r="AJ118" s="31">
        <v>27.794999999999998</v>
      </c>
      <c r="AK118" s="31" t="s">
        <v>80</v>
      </c>
      <c r="AL118" s="32">
        <v>3.6249999999999998E-2</v>
      </c>
      <c r="AM118" s="32">
        <v>5.2544609932212272E-2</v>
      </c>
      <c r="AN118" s="20" t="s">
        <v>665</v>
      </c>
      <c r="AO118" s="20" t="s">
        <v>58</v>
      </c>
      <c r="AP118" s="20" t="s">
        <v>58</v>
      </c>
      <c r="AQ118" s="33">
        <v>1</v>
      </c>
      <c r="AR118" s="20">
        <v>13.5</v>
      </c>
    </row>
    <row r="119" spans="1:44" ht="17.25" customHeight="1" x14ac:dyDescent="0.2">
      <c r="A119" s="25" t="s">
        <v>708</v>
      </c>
      <c r="B119" s="14" t="s">
        <v>41</v>
      </c>
      <c r="C119" s="14" t="s">
        <v>272</v>
      </c>
      <c r="D119" s="14" t="s">
        <v>72</v>
      </c>
      <c r="E119" s="15" t="s">
        <v>709</v>
      </c>
      <c r="F119" s="15" t="s">
        <v>709</v>
      </c>
      <c r="G119" s="14" t="s">
        <v>58</v>
      </c>
      <c r="H119" s="14" t="s">
        <v>645</v>
      </c>
      <c r="I119" s="14" t="s">
        <v>62</v>
      </c>
      <c r="J119" s="14" t="s">
        <v>63</v>
      </c>
      <c r="K119" s="16">
        <v>0.51</v>
      </c>
      <c r="L119" s="14" t="s">
        <v>389</v>
      </c>
      <c r="M119" s="44" t="s">
        <v>538</v>
      </c>
      <c r="N119" s="26" t="s">
        <v>58</v>
      </c>
      <c r="O119" s="26" t="s">
        <v>58</v>
      </c>
      <c r="P119" s="27" t="s">
        <v>58</v>
      </c>
      <c r="Q119" s="26" t="s">
        <v>58</v>
      </c>
      <c r="R119" s="26" t="s">
        <v>58</v>
      </c>
      <c r="S119" s="18" t="s">
        <v>58</v>
      </c>
      <c r="T119" s="17">
        <v>2020</v>
      </c>
      <c r="U119" s="19" t="s">
        <v>58</v>
      </c>
      <c r="V119" s="19">
        <v>18.855</v>
      </c>
      <c r="W119" s="19">
        <v>9.6160499999999995</v>
      </c>
      <c r="X119" s="22" t="s">
        <v>58</v>
      </c>
      <c r="Y119" s="28"/>
      <c r="Z119" s="29">
        <v>1</v>
      </c>
      <c r="AA119" s="22">
        <v>1</v>
      </c>
      <c r="AB119" s="20" t="s">
        <v>58</v>
      </c>
      <c r="AD119" s="22">
        <v>250</v>
      </c>
      <c r="AE119" s="23">
        <v>43405</v>
      </c>
      <c r="AF119" s="149" t="s">
        <v>85</v>
      </c>
      <c r="AG119" s="20">
        <v>19.532999999999998</v>
      </c>
      <c r="AH119" s="30">
        <v>18.766999999999999</v>
      </c>
      <c r="AI119" s="23">
        <v>44561</v>
      </c>
      <c r="AJ119" s="31">
        <v>19.532999999999998</v>
      </c>
      <c r="AK119" s="31" t="s">
        <v>80</v>
      </c>
      <c r="AL119" s="32">
        <v>3.8749999999999993E-2</v>
      </c>
      <c r="AM119" s="32">
        <v>5.1027320318898936E-2</v>
      </c>
      <c r="AN119" s="20" t="s">
        <v>710</v>
      </c>
      <c r="AO119" s="20" t="s">
        <v>58</v>
      </c>
      <c r="AP119" s="20" t="s">
        <v>58</v>
      </c>
      <c r="AQ119" s="33">
        <v>1</v>
      </c>
      <c r="AR119" s="20">
        <v>8.75</v>
      </c>
    </row>
    <row r="120" spans="1:44" ht="17.25" customHeight="1" x14ac:dyDescent="0.2">
      <c r="A120" s="25" t="s">
        <v>646</v>
      </c>
      <c r="B120" s="14" t="s">
        <v>41</v>
      </c>
      <c r="C120" s="14" t="s">
        <v>272</v>
      </c>
      <c r="D120" s="14" t="s">
        <v>72</v>
      </c>
      <c r="E120" s="15" t="s">
        <v>647</v>
      </c>
      <c r="F120" s="15" t="s">
        <v>648</v>
      </c>
      <c r="G120" s="14" t="s">
        <v>54</v>
      </c>
      <c r="H120" s="14" t="s">
        <v>645</v>
      </c>
      <c r="I120" s="14" t="s">
        <v>62</v>
      </c>
      <c r="J120" s="14" t="s">
        <v>63</v>
      </c>
      <c r="K120" s="16">
        <v>0.255</v>
      </c>
      <c r="L120" s="14" t="s">
        <v>435</v>
      </c>
      <c r="M120" s="44" t="s">
        <v>57</v>
      </c>
      <c r="N120" s="26" t="s">
        <v>54</v>
      </c>
      <c r="O120" s="26" t="s">
        <v>54</v>
      </c>
      <c r="P120" s="27" t="s">
        <v>54</v>
      </c>
      <c r="Q120" s="26" t="s">
        <v>58</v>
      </c>
      <c r="R120" s="26" t="s">
        <v>58</v>
      </c>
      <c r="S120" s="18" t="s">
        <v>54</v>
      </c>
      <c r="T120" s="17">
        <v>2007</v>
      </c>
      <c r="U120" s="19">
        <v>21</v>
      </c>
      <c r="V120" s="19">
        <v>13.0083</v>
      </c>
      <c r="W120" s="19">
        <v>3.3171165</v>
      </c>
      <c r="X120" s="22"/>
      <c r="Y120" s="28">
        <v>6</v>
      </c>
      <c r="Z120" s="29">
        <v>1</v>
      </c>
      <c r="AA120" s="22">
        <v>1</v>
      </c>
      <c r="AB120" s="20">
        <v>13.008299999999998</v>
      </c>
      <c r="AC120" s="22">
        <v>25</v>
      </c>
      <c r="AD120" s="22" t="s">
        <v>58</v>
      </c>
      <c r="AE120" s="23">
        <v>37438</v>
      </c>
      <c r="AF120" s="149" t="s">
        <v>85</v>
      </c>
      <c r="AG120" s="20">
        <v>6.2730000299999977</v>
      </c>
      <c r="AH120" s="30">
        <v>18.326999999999998</v>
      </c>
      <c r="AI120" s="23">
        <v>44561</v>
      </c>
      <c r="AJ120" s="31">
        <v>6.2729999999999997</v>
      </c>
      <c r="AK120" s="31" t="s">
        <v>80</v>
      </c>
      <c r="AL120" s="32">
        <v>0.04</v>
      </c>
      <c r="AM120" s="32">
        <v>4.4388301388726237E-2</v>
      </c>
      <c r="AN120" s="20" t="s">
        <v>649</v>
      </c>
      <c r="AO120" s="20" t="s">
        <v>58</v>
      </c>
      <c r="AP120" s="20" t="s">
        <v>58</v>
      </c>
      <c r="AQ120" s="33">
        <v>1</v>
      </c>
      <c r="AR120" s="20">
        <v>5.583333333333333</v>
      </c>
    </row>
    <row r="121" spans="1:44" ht="17.25" customHeight="1" x14ac:dyDescent="0.2">
      <c r="A121" s="25" t="s">
        <v>650</v>
      </c>
      <c r="B121" s="14" t="s">
        <v>41</v>
      </c>
      <c r="C121" s="14" t="s">
        <v>272</v>
      </c>
      <c r="D121" s="14" t="s">
        <v>72</v>
      </c>
      <c r="E121" s="15" t="s">
        <v>651</v>
      </c>
      <c r="F121" s="15" t="s">
        <v>652</v>
      </c>
      <c r="G121" s="14" t="s">
        <v>54</v>
      </c>
      <c r="H121" s="14" t="s">
        <v>645</v>
      </c>
      <c r="I121" s="14" t="s">
        <v>62</v>
      </c>
      <c r="J121" s="14" t="s">
        <v>63</v>
      </c>
      <c r="K121" s="16">
        <v>0.255</v>
      </c>
      <c r="L121" s="14" t="s">
        <v>435</v>
      </c>
      <c r="M121" s="44" t="s">
        <v>57</v>
      </c>
      <c r="N121" s="26" t="s">
        <v>54</v>
      </c>
      <c r="O121" s="26" t="s">
        <v>54</v>
      </c>
      <c r="P121" s="27" t="s">
        <v>54</v>
      </c>
      <c r="Q121" s="26" t="s">
        <v>58</v>
      </c>
      <c r="R121" s="26" t="s">
        <v>58</v>
      </c>
      <c r="S121" s="18" t="s">
        <v>54</v>
      </c>
      <c r="T121" s="17">
        <v>2012</v>
      </c>
      <c r="U121" s="19">
        <v>3.6669999999999998</v>
      </c>
      <c r="V121" s="19">
        <v>17.47</v>
      </c>
      <c r="W121" s="19">
        <v>4.4548499999999995</v>
      </c>
      <c r="X121" s="22"/>
      <c r="Y121" s="28">
        <v>48</v>
      </c>
      <c r="Z121" s="29">
        <v>1</v>
      </c>
      <c r="AA121" s="22">
        <v>1</v>
      </c>
      <c r="AB121" s="20">
        <v>17.47</v>
      </c>
      <c r="AC121" s="22">
        <v>3</v>
      </c>
      <c r="AD121" s="22" t="s">
        <v>58</v>
      </c>
      <c r="AE121" s="23">
        <v>37438</v>
      </c>
      <c r="AF121" s="149" t="s">
        <v>85</v>
      </c>
      <c r="AG121" s="20">
        <v>8.4149996899999984</v>
      </c>
      <c r="AH121" s="30">
        <v>24.585000000000001</v>
      </c>
      <c r="AI121" s="23">
        <v>44561</v>
      </c>
      <c r="AJ121" s="31">
        <v>8.4149999999999991</v>
      </c>
      <c r="AK121" s="31" t="s">
        <v>80</v>
      </c>
      <c r="AL121" s="32">
        <v>0.04</v>
      </c>
      <c r="AM121" s="32">
        <v>3.9873712294731432E-2</v>
      </c>
      <c r="AN121" s="20" t="s">
        <v>653</v>
      </c>
      <c r="AO121" s="20" t="s">
        <v>58</v>
      </c>
      <c r="AP121" s="20" t="s">
        <v>58</v>
      </c>
      <c r="AQ121" s="33">
        <v>1</v>
      </c>
      <c r="AR121" s="20">
        <v>5.583333333333333</v>
      </c>
    </row>
    <row r="122" spans="1:44" ht="17.25" customHeight="1" x14ac:dyDescent="0.2">
      <c r="A122" s="25" t="s">
        <v>654</v>
      </c>
      <c r="B122" s="14" t="s">
        <v>41</v>
      </c>
      <c r="C122" s="14" t="s">
        <v>272</v>
      </c>
      <c r="D122" s="14" t="s">
        <v>72</v>
      </c>
      <c r="E122" s="15" t="s">
        <v>655</v>
      </c>
      <c r="F122" s="15" t="s">
        <v>656</v>
      </c>
      <c r="G122" s="14" t="s">
        <v>54</v>
      </c>
      <c r="H122" s="14" t="s">
        <v>645</v>
      </c>
      <c r="I122" s="14" t="s">
        <v>62</v>
      </c>
      <c r="J122" s="14" t="s">
        <v>63</v>
      </c>
      <c r="K122" s="16">
        <v>0.255</v>
      </c>
      <c r="L122" s="14" t="s">
        <v>435</v>
      </c>
      <c r="M122" s="44" t="s">
        <v>57</v>
      </c>
      <c r="N122" s="26" t="s">
        <v>54</v>
      </c>
      <c r="O122" s="26" t="s">
        <v>54</v>
      </c>
      <c r="P122" s="27" t="s">
        <v>54</v>
      </c>
      <c r="Q122" s="26" t="s">
        <v>58</v>
      </c>
      <c r="R122" s="26" t="s">
        <v>58</v>
      </c>
      <c r="S122" s="18" t="s">
        <v>54</v>
      </c>
      <c r="T122" s="17">
        <v>2007</v>
      </c>
      <c r="U122" s="19">
        <v>1.8460000000000001</v>
      </c>
      <c r="V122" s="19">
        <v>7.9551999999999996</v>
      </c>
      <c r="W122" s="19">
        <v>2.0285759999999997</v>
      </c>
      <c r="X122" s="22" t="s">
        <v>54</v>
      </c>
      <c r="Y122" s="28">
        <v>43</v>
      </c>
      <c r="Z122" s="29">
        <v>1</v>
      </c>
      <c r="AA122" s="22">
        <v>1</v>
      </c>
      <c r="AB122" s="20">
        <v>7.8689999999999998</v>
      </c>
      <c r="AC122" s="22">
        <v>31</v>
      </c>
      <c r="AD122" s="22" t="s">
        <v>58</v>
      </c>
      <c r="AE122" s="23">
        <v>37438</v>
      </c>
      <c r="AF122" s="149" t="s">
        <v>85</v>
      </c>
      <c r="AG122" s="20">
        <v>3.8760000399999996</v>
      </c>
      <c r="AH122" s="30">
        <v>11.324000000000002</v>
      </c>
      <c r="AI122" s="23">
        <v>44561</v>
      </c>
      <c r="AJ122" s="31">
        <v>3.8759999999999999</v>
      </c>
      <c r="AK122" s="31" t="s">
        <v>80</v>
      </c>
      <c r="AL122" s="32">
        <v>0.04</v>
      </c>
      <c r="AM122" s="32">
        <v>4.1834623599464292E-2</v>
      </c>
      <c r="AN122" s="20" t="s">
        <v>657</v>
      </c>
      <c r="AO122" s="20" t="s">
        <v>58</v>
      </c>
      <c r="AP122" s="20" t="s">
        <v>58</v>
      </c>
      <c r="AQ122" s="33">
        <v>1</v>
      </c>
      <c r="AR122" s="20">
        <v>5.416666666666667</v>
      </c>
    </row>
    <row r="123" spans="1:44" ht="17.25" customHeight="1" x14ac:dyDescent="0.2">
      <c r="A123" s="25" t="s">
        <v>658</v>
      </c>
      <c r="B123" s="14" t="s">
        <v>41</v>
      </c>
      <c r="C123" s="14" t="s">
        <v>272</v>
      </c>
      <c r="D123" s="14" t="s">
        <v>72</v>
      </c>
      <c r="E123" s="15" t="s">
        <v>659</v>
      </c>
      <c r="F123" s="15" t="s">
        <v>660</v>
      </c>
      <c r="G123" s="14" t="s">
        <v>54</v>
      </c>
      <c r="H123" s="14" t="s">
        <v>645</v>
      </c>
      <c r="I123" s="14" t="s">
        <v>388</v>
      </c>
      <c r="J123" s="14" t="s">
        <v>63</v>
      </c>
      <c r="K123" s="16">
        <v>0.255</v>
      </c>
      <c r="L123" s="14" t="s">
        <v>435</v>
      </c>
      <c r="M123" s="44" t="s">
        <v>57</v>
      </c>
      <c r="N123" s="26" t="s">
        <v>54</v>
      </c>
      <c r="O123" s="26" t="s">
        <v>54</v>
      </c>
      <c r="P123" s="27" t="s">
        <v>54</v>
      </c>
      <c r="Q123" s="26" t="s">
        <v>58</v>
      </c>
      <c r="R123" s="26" t="s">
        <v>58</v>
      </c>
      <c r="S123" s="18" t="s">
        <v>54</v>
      </c>
      <c r="T123" s="17">
        <v>2007</v>
      </c>
      <c r="U123" s="19">
        <v>9.5749999999999993</v>
      </c>
      <c r="V123" s="19">
        <v>45.493400000000001</v>
      </c>
      <c r="W123" s="19">
        <v>11.600817000000001</v>
      </c>
      <c r="X123" s="22" t="s">
        <v>54</v>
      </c>
      <c r="Y123" s="28">
        <v>48</v>
      </c>
      <c r="Z123" s="29">
        <v>1</v>
      </c>
      <c r="AA123" s="22">
        <v>1</v>
      </c>
      <c r="AB123" s="20">
        <v>45.493400000000001</v>
      </c>
      <c r="AC123" s="22">
        <v>8</v>
      </c>
      <c r="AD123" s="22" t="s">
        <v>58</v>
      </c>
      <c r="AE123" s="23">
        <v>37438</v>
      </c>
      <c r="AF123" s="149" t="s">
        <v>85</v>
      </c>
      <c r="AG123" s="20">
        <v>18.806249979999997</v>
      </c>
      <c r="AH123" s="30">
        <v>54.943750000000001</v>
      </c>
      <c r="AI123" s="23">
        <v>44561</v>
      </c>
      <c r="AJ123" s="31">
        <v>18.806249999999999</v>
      </c>
      <c r="AK123" s="31" t="s">
        <v>80</v>
      </c>
      <c r="AL123" s="32">
        <v>4.2500000000000003E-2</v>
      </c>
      <c r="AM123" s="32">
        <v>4.391041105120666E-2</v>
      </c>
      <c r="AN123" s="20" t="s">
        <v>661</v>
      </c>
      <c r="AO123" s="20" t="s">
        <v>58</v>
      </c>
      <c r="AP123" s="20" t="s">
        <v>58</v>
      </c>
      <c r="AQ123" s="33">
        <v>1</v>
      </c>
      <c r="AR123" s="20">
        <v>2</v>
      </c>
    </row>
    <row r="124" spans="1:44" ht="17.25" customHeight="1" x14ac:dyDescent="0.2">
      <c r="A124" s="25" t="s">
        <v>662</v>
      </c>
      <c r="B124" s="14" t="s">
        <v>41</v>
      </c>
      <c r="C124" s="14" t="s">
        <v>272</v>
      </c>
      <c r="D124" s="14" t="s">
        <v>72</v>
      </c>
      <c r="E124" s="15" t="s">
        <v>663</v>
      </c>
      <c r="F124" s="15" t="s">
        <v>664</v>
      </c>
      <c r="G124" s="14" t="s">
        <v>54</v>
      </c>
      <c r="H124" s="14" t="s">
        <v>645</v>
      </c>
      <c r="I124" s="14" t="s">
        <v>388</v>
      </c>
      <c r="J124" s="14" t="s">
        <v>63</v>
      </c>
      <c r="K124" s="16">
        <v>0.255</v>
      </c>
      <c r="L124" s="14" t="s">
        <v>435</v>
      </c>
      <c r="M124" s="44" t="s">
        <v>57</v>
      </c>
      <c r="N124" s="26" t="s">
        <v>54</v>
      </c>
      <c r="O124" s="26" t="s">
        <v>54</v>
      </c>
      <c r="P124" s="27" t="s">
        <v>54</v>
      </c>
      <c r="Q124" s="26" t="s">
        <v>58</v>
      </c>
      <c r="R124" s="26" t="s">
        <v>58</v>
      </c>
      <c r="S124" s="45" t="s">
        <v>54</v>
      </c>
      <c r="T124" s="17">
        <v>2007</v>
      </c>
      <c r="U124" s="19">
        <v>16.600000000000001</v>
      </c>
      <c r="V124" s="19">
        <v>42.954000000000001</v>
      </c>
      <c r="W124" s="19">
        <v>10.95327</v>
      </c>
      <c r="X124" s="22" t="s">
        <v>54</v>
      </c>
      <c r="Y124" s="28">
        <v>26</v>
      </c>
      <c r="Z124" s="29">
        <v>1</v>
      </c>
      <c r="AA124" s="22">
        <v>1</v>
      </c>
      <c r="AB124" s="20">
        <v>42.954000000000001</v>
      </c>
      <c r="AC124" s="22">
        <v>46</v>
      </c>
      <c r="AD124" s="22" t="s">
        <v>58</v>
      </c>
      <c r="AE124" s="36">
        <v>37438</v>
      </c>
      <c r="AF124" s="149" t="s">
        <v>85</v>
      </c>
      <c r="AG124" s="20">
        <v>48.45000001999999</v>
      </c>
      <c r="AH124" s="30">
        <v>141.54999999999998</v>
      </c>
      <c r="AI124" s="23">
        <v>44561</v>
      </c>
      <c r="AJ124" s="31">
        <v>48.449999999999996</v>
      </c>
      <c r="AK124" s="31" t="s">
        <v>80</v>
      </c>
      <c r="AL124" s="32">
        <v>4.1250000000000009E-2</v>
      </c>
      <c r="AM124" s="32">
        <v>5.7672326064240408E-2</v>
      </c>
      <c r="AN124" s="20" t="s">
        <v>665</v>
      </c>
      <c r="AO124" s="20" t="s">
        <v>58</v>
      </c>
      <c r="AP124" s="20" t="s">
        <v>58</v>
      </c>
      <c r="AQ124" s="33">
        <v>1</v>
      </c>
      <c r="AR124" s="20">
        <v>5.333333333333333</v>
      </c>
    </row>
    <row r="125" spans="1:44" ht="17.25" customHeight="1" x14ac:dyDescent="0.2">
      <c r="A125" s="25" t="s">
        <v>893</v>
      </c>
      <c r="B125" s="14" t="s">
        <v>41</v>
      </c>
      <c r="C125" s="14" t="s">
        <v>272</v>
      </c>
      <c r="D125" s="14" t="s">
        <v>72</v>
      </c>
      <c r="E125" s="15" t="s">
        <v>643</v>
      </c>
      <c r="F125" s="15" t="s">
        <v>644</v>
      </c>
      <c r="G125" s="14" t="s">
        <v>54</v>
      </c>
      <c r="H125" s="14" t="s">
        <v>645</v>
      </c>
      <c r="I125" s="14" t="s">
        <v>101</v>
      </c>
      <c r="J125" s="14" t="s">
        <v>63</v>
      </c>
      <c r="K125" s="16">
        <v>1</v>
      </c>
      <c r="L125" s="14" t="s">
        <v>58</v>
      </c>
      <c r="M125" s="44" t="s">
        <v>58</v>
      </c>
      <c r="N125" s="26" t="s">
        <v>58</v>
      </c>
      <c r="O125" s="26" t="s">
        <v>58</v>
      </c>
      <c r="P125" s="27" t="s">
        <v>58</v>
      </c>
      <c r="Q125" s="26" t="s">
        <v>58</v>
      </c>
      <c r="R125" s="26" t="s">
        <v>58</v>
      </c>
      <c r="S125" s="18" t="s">
        <v>58</v>
      </c>
      <c r="T125" s="17" t="s">
        <v>58</v>
      </c>
      <c r="U125" s="19" t="s">
        <v>58</v>
      </c>
      <c r="V125" s="19" t="s">
        <v>58</v>
      </c>
      <c r="W125" s="19" t="s">
        <v>58</v>
      </c>
      <c r="X125" s="22"/>
      <c r="Y125" s="28" t="s">
        <v>58</v>
      </c>
      <c r="Z125" s="29" t="s">
        <v>58</v>
      </c>
      <c r="AA125" s="22" t="s">
        <v>58</v>
      </c>
      <c r="AB125" s="20" t="s">
        <v>58</v>
      </c>
      <c r="AC125" s="22" t="s">
        <v>58</v>
      </c>
      <c r="AD125" s="22" t="s">
        <v>58</v>
      </c>
      <c r="AE125" s="36" t="s">
        <v>58</v>
      </c>
      <c r="AF125" s="149" t="s">
        <v>85</v>
      </c>
      <c r="AG125" s="20">
        <v>5.0775001910455604</v>
      </c>
      <c r="AH125" s="30" t="s">
        <v>58</v>
      </c>
      <c r="AI125" s="23">
        <v>44561</v>
      </c>
      <c r="AJ125" s="31" t="s">
        <v>58</v>
      </c>
      <c r="AK125" s="31" t="s">
        <v>118</v>
      </c>
      <c r="AL125" s="32" t="s">
        <v>58</v>
      </c>
      <c r="AM125" s="32"/>
      <c r="AN125" s="20" t="s">
        <v>58</v>
      </c>
      <c r="AO125" s="20" t="s">
        <v>58</v>
      </c>
      <c r="AP125" s="20" t="s">
        <v>58</v>
      </c>
      <c r="AQ125" s="33" t="s">
        <v>58</v>
      </c>
      <c r="AR125" s="20" t="s">
        <v>58</v>
      </c>
    </row>
    <row r="126" spans="1:44" ht="17.25" customHeight="1" x14ac:dyDescent="0.2">
      <c r="A126" s="25" t="s">
        <v>666</v>
      </c>
      <c r="B126" s="14" t="s">
        <v>41</v>
      </c>
      <c r="C126" s="14" t="s">
        <v>272</v>
      </c>
      <c r="D126" s="14" t="s">
        <v>72</v>
      </c>
      <c r="E126" s="15" t="s">
        <v>667</v>
      </c>
      <c r="F126" s="15" t="s">
        <v>668</v>
      </c>
      <c r="G126" s="14" t="s">
        <v>54</v>
      </c>
      <c r="H126" s="14" t="s">
        <v>645</v>
      </c>
      <c r="I126" s="14" t="s">
        <v>62</v>
      </c>
      <c r="J126" s="14" t="s">
        <v>63</v>
      </c>
      <c r="K126" s="16">
        <v>0.51</v>
      </c>
      <c r="L126" s="14" t="s">
        <v>389</v>
      </c>
      <c r="M126" s="44" t="s">
        <v>57</v>
      </c>
      <c r="N126" s="26" t="s">
        <v>54</v>
      </c>
      <c r="O126" s="26" t="s">
        <v>54</v>
      </c>
      <c r="P126" s="27" t="s">
        <v>54</v>
      </c>
      <c r="Q126" s="26" t="s">
        <v>58</v>
      </c>
      <c r="R126" s="26" t="s">
        <v>58</v>
      </c>
      <c r="S126" s="18" t="s">
        <v>54</v>
      </c>
      <c r="T126" s="17">
        <v>2012</v>
      </c>
      <c r="U126" s="19">
        <v>1.645</v>
      </c>
      <c r="V126" s="19">
        <v>15.662000000000001</v>
      </c>
      <c r="W126" s="19">
        <v>7.9876200000000006</v>
      </c>
      <c r="X126" s="22" t="s">
        <v>54</v>
      </c>
      <c r="Y126" s="28">
        <v>95</v>
      </c>
      <c r="Z126" s="29">
        <v>1</v>
      </c>
      <c r="AA126" s="22">
        <v>1</v>
      </c>
      <c r="AB126" s="20">
        <v>15.7</v>
      </c>
      <c r="AC126" s="22">
        <v>5</v>
      </c>
      <c r="AD126" s="22" t="s">
        <v>58</v>
      </c>
      <c r="AE126" s="36">
        <v>37438</v>
      </c>
      <c r="AF126" s="149" t="s">
        <v>85</v>
      </c>
      <c r="AG126" s="20">
        <v>15.810000049999998</v>
      </c>
      <c r="AH126" s="30">
        <v>15.189999999999996</v>
      </c>
      <c r="AI126" s="23">
        <v>44561</v>
      </c>
      <c r="AJ126" s="31">
        <v>15.809999999999999</v>
      </c>
      <c r="AK126" s="31" t="s">
        <v>94</v>
      </c>
      <c r="AL126" s="32">
        <v>0.04</v>
      </c>
      <c r="AM126" s="32">
        <v>4.3432073586484481E-2</v>
      </c>
      <c r="AN126" s="20" t="s">
        <v>669</v>
      </c>
      <c r="AO126" s="20" t="s">
        <v>58</v>
      </c>
      <c r="AP126" s="20" t="s">
        <v>58</v>
      </c>
      <c r="AQ126" s="33">
        <v>1</v>
      </c>
      <c r="AR126" s="20">
        <v>5.916666666666667</v>
      </c>
    </row>
    <row r="127" spans="1:44" ht="17.25" customHeight="1" x14ac:dyDescent="0.2">
      <c r="A127" s="25" t="s">
        <v>670</v>
      </c>
      <c r="B127" s="14" t="s">
        <v>41</v>
      </c>
      <c r="C127" s="14" t="s">
        <v>272</v>
      </c>
      <c r="D127" s="14" t="s">
        <v>72</v>
      </c>
      <c r="E127" s="15" t="s">
        <v>671</v>
      </c>
      <c r="F127" s="15" t="s">
        <v>672</v>
      </c>
      <c r="G127" s="14" t="s">
        <v>54</v>
      </c>
      <c r="H127" s="14" t="s">
        <v>645</v>
      </c>
      <c r="I127" s="14" t="s">
        <v>62</v>
      </c>
      <c r="J127" s="14" t="s">
        <v>63</v>
      </c>
      <c r="K127" s="16">
        <v>0.255</v>
      </c>
      <c r="L127" s="14" t="s">
        <v>435</v>
      </c>
      <c r="M127" s="44" t="s">
        <v>57</v>
      </c>
      <c r="N127" s="26" t="s">
        <v>54</v>
      </c>
      <c r="O127" s="26" t="s">
        <v>54</v>
      </c>
      <c r="P127" s="27" t="s">
        <v>54</v>
      </c>
      <c r="Q127" s="26" t="s">
        <v>58</v>
      </c>
      <c r="R127" s="26" t="s">
        <v>58</v>
      </c>
      <c r="S127" s="18" t="s">
        <v>54</v>
      </c>
      <c r="T127" s="17">
        <v>2012</v>
      </c>
      <c r="U127" s="19">
        <v>2.5470000000000002</v>
      </c>
      <c r="V127" s="19">
        <v>13.801</v>
      </c>
      <c r="W127" s="19">
        <v>3.5192550000000002</v>
      </c>
      <c r="X127" s="22" t="s">
        <v>54</v>
      </c>
      <c r="Y127" s="28">
        <v>54</v>
      </c>
      <c r="Z127" s="29">
        <v>1</v>
      </c>
      <c r="AA127" s="22">
        <v>1</v>
      </c>
      <c r="AB127" s="20">
        <v>13.801</v>
      </c>
      <c r="AC127" s="22">
        <v>6</v>
      </c>
      <c r="AD127" s="22" t="s">
        <v>58</v>
      </c>
      <c r="AE127" s="36">
        <v>37438</v>
      </c>
      <c r="AF127" s="149" t="s">
        <v>85</v>
      </c>
      <c r="AG127" s="20">
        <v>6.566250150000001</v>
      </c>
      <c r="AH127" s="30">
        <v>19.183749999999996</v>
      </c>
      <c r="AI127" s="23">
        <v>44561</v>
      </c>
      <c r="AJ127" s="31">
        <v>6.5662500000000001</v>
      </c>
      <c r="AK127" s="31" t="s">
        <v>80</v>
      </c>
      <c r="AL127" s="32">
        <v>4.250000000000001E-2</v>
      </c>
      <c r="AM127" s="32">
        <v>5.0849473382186823E-2</v>
      </c>
      <c r="AN127" s="20" t="s">
        <v>418</v>
      </c>
      <c r="AO127" s="20" t="s">
        <v>58</v>
      </c>
      <c r="AP127" s="20" t="s">
        <v>58</v>
      </c>
      <c r="AQ127" s="33">
        <v>1</v>
      </c>
      <c r="AR127" s="20">
        <v>3.25</v>
      </c>
    </row>
    <row r="128" spans="1:44" ht="17.25" customHeight="1" x14ac:dyDescent="0.2">
      <c r="A128" s="25" t="s">
        <v>673</v>
      </c>
      <c r="B128" s="14" t="s">
        <v>41</v>
      </c>
      <c r="C128" s="14" t="s">
        <v>272</v>
      </c>
      <c r="D128" s="14" t="s">
        <v>72</v>
      </c>
      <c r="E128" s="15" t="s">
        <v>674</v>
      </c>
      <c r="F128" s="15" t="s">
        <v>675</v>
      </c>
      <c r="G128" s="14" t="s">
        <v>54</v>
      </c>
      <c r="H128" s="14" t="s">
        <v>645</v>
      </c>
      <c r="I128" s="14" t="s">
        <v>62</v>
      </c>
      <c r="J128" s="14" t="s">
        <v>63</v>
      </c>
      <c r="K128" s="16">
        <v>0.255</v>
      </c>
      <c r="L128" s="14" t="s">
        <v>435</v>
      </c>
      <c r="M128" s="44" t="s">
        <v>57</v>
      </c>
      <c r="N128" s="26" t="s">
        <v>54</v>
      </c>
      <c r="O128" s="26" t="s">
        <v>54</v>
      </c>
      <c r="P128" s="27" t="s">
        <v>54</v>
      </c>
      <c r="Q128" s="26" t="s">
        <v>58</v>
      </c>
      <c r="R128" s="26" t="s">
        <v>58</v>
      </c>
      <c r="S128" s="18" t="s">
        <v>54</v>
      </c>
      <c r="T128" s="17">
        <v>2013</v>
      </c>
      <c r="U128" s="19">
        <v>2.3620000000000001</v>
      </c>
      <c r="V128" s="19">
        <v>11.886000000000001</v>
      </c>
      <c r="W128" s="19">
        <v>3.0309300000000001</v>
      </c>
      <c r="X128" s="22" t="s">
        <v>54</v>
      </c>
      <c r="Y128" s="28">
        <v>50</v>
      </c>
      <c r="Z128" s="29">
        <v>1</v>
      </c>
      <c r="AA128" s="22">
        <v>1</v>
      </c>
      <c r="AB128" s="20">
        <v>11.885999999999999</v>
      </c>
      <c r="AC128" s="22">
        <v>4</v>
      </c>
      <c r="AD128" s="22" t="s">
        <v>58</v>
      </c>
      <c r="AE128" s="36">
        <v>37438</v>
      </c>
      <c r="AF128" s="149" t="s">
        <v>85</v>
      </c>
      <c r="AG128" s="20">
        <v>5.8649999500000005</v>
      </c>
      <c r="AH128" s="30">
        <v>17.135000000000002</v>
      </c>
      <c r="AI128" s="23">
        <v>44561</v>
      </c>
      <c r="AJ128" s="31">
        <v>5.8649999999999993</v>
      </c>
      <c r="AK128" s="31" t="s">
        <v>80</v>
      </c>
      <c r="AL128" s="32">
        <v>4.1250000000000002E-2</v>
      </c>
      <c r="AM128" s="32">
        <v>4.2131436516153462E-2</v>
      </c>
      <c r="AN128" s="20" t="s">
        <v>676</v>
      </c>
      <c r="AO128" s="20" t="s">
        <v>58</v>
      </c>
      <c r="AP128" s="20" t="s">
        <v>58</v>
      </c>
      <c r="AQ128" s="33">
        <v>1</v>
      </c>
      <c r="AR128" s="20">
        <v>3.8333333333333335</v>
      </c>
    </row>
    <row r="129" spans="1:44" ht="17.25" customHeight="1" x14ac:dyDescent="0.2">
      <c r="A129" s="25" t="s">
        <v>717</v>
      </c>
      <c r="B129" s="14" t="s">
        <v>41</v>
      </c>
      <c r="C129" s="14" t="s">
        <v>272</v>
      </c>
      <c r="D129" s="14" t="s">
        <v>72</v>
      </c>
      <c r="E129" s="15" t="s">
        <v>718</v>
      </c>
      <c r="F129" s="15" t="s">
        <v>719</v>
      </c>
      <c r="G129" s="14" t="s">
        <v>54</v>
      </c>
      <c r="H129" s="14" t="s">
        <v>645</v>
      </c>
      <c r="I129" s="14" t="s">
        <v>388</v>
      </c>
      <c r="J129" s="14" t="s">
        <v>63</v>
      </c>
      <c r="K129" s="16">
        <v>0.51</v>
      </c>
      <c r="L129" s="14" t="s">
        <v>389</v>
      </c>
      <c r="M129" s="44" t="s">
        <v>57</v>
      </c>
      <c r="N129" s="26" t="s">
        <v>54</v>
      </c>
      <c r="O129" s="26" t="s">
        <v>54</v>
      </c>
      <c r="P129" s="27" t="s">
        <v>54</v>
      </c>
      <c r="Q129" s="26" t="s">
        <v>58</v>
      </c>
      <c r="R129" s="26" t="s">
        <v>58</v>
      </c>
      <c r="S129" s="18" t="s">
        <v>54</v>
      </c>
      <c r="T129" s="17">
        <v>2020</v>
      </c>
      <c r="U129" s="19" t="s">
        <v>58</v>
      </c>
      <c r="V129" s="19">
        <v>9.18</v>
      </c>
      <c r="W129" s="19">
        <v>4.6818</v>
      </c>
      <c r="X129" s="22" t="s">
        <v>58</v>
      </c>
      <c r="Y129" s="28" t="s">
        <v>58</v>
      </c>
      <c r="Z129" s="29">
        <v>1</v>
      </c>
      <c r="AA129" s="22">
        <v>1</v>
      </c>
      <c r="AB129" s="20" t="s">
        <v>58</v>
      </c>
      <c r="AC129" s="22" t="s">
        <v>58</v>
      </c>
      <c r="AD129" s="22" t="s">
        <v>58</v>
      </c>
      <c r="AE129" s="36" t="s">
        <v>58</v>
      </c>
      <c r="AF129" s="149" t="s">
        <v>85</v>
      </c>
      <c r="AG129" s="20">
        <v>9.9450000000000003</v>
      </c>
      <c r="AH129" s="30">
        <v>9.5549999999999997</v>
      </c>
      <c r="AI129" s="23">
        <v>44561</v>
      </c>
      <c r="AJ129" s="31">
        <v>9.9450000000000003</v>
      </c>
      <c r="AK129" s="31" t="s">
        <v>118</v>
      </c>
      <c r="AL129" s="32">
        <v>3.9999999999999994E-2</v>
      </c>
      <c r="AM129" s="32">
        <v>3.8696318577716889E-2</v>
      </c>
      <c r="AN129" s="20" t="s">
        <v>720</v>
      </c>
      <c r="AO129" s="20" t="s">
        <v>58</v>
      </c>
      <c r="AP129" s="20" t="s">
        <v>58</v>
      </c>
      <c r="AQ129" s="33">
        <v>1</v>
      </c>
      <c r="AR129" s="20">
        <v>4.75</v>
      </c>
    </row>
    <row r="130" spans="1:44" ht="17.25" customHeight="1" x14ac:dyDescent="0.2">
      <c r="A130" s="25" t="s">
        <v>677</v>
      </c>
      <c r="B130" s="14" t="s">
        <v>41</v>
      </c>
      <c r="C130" s="14" t="s">
        <v>272</v>
      </c>
      <c r="D130" s="14" t="s">
        <v>72</v>
      </c>
      <c r="E130" s="15" t="s">
        <v>678</v>
      </c>
      <c r="F130" s="15" t="s">
        <v>679</v>
      </c>
      <c r="G130" s="14" t="s">
        <v>54</v>
      </c>
      <c r="H130" s="14" t="s">
        <v>645</v>
      </c>
      <c r="I130" s="14" t="s">
        <v>62</v>
      </c>
      <c r="J130" s="14" t="s">
        <v>63</v>
      </c>
      <c r="K130" s="16">
        <v>0.51</v>
      </c>
      <c r="L130" s="14" t="s">
        <v>389</v>
      </c>
      <c r="M130" s="44" t="s">
        <v>57</v>
      </c>
      <c r="N130" s="26" t="s">
        <v>54</v>
      </c>
      <c r="O130" s="26" t="s">
        <v>54</v>
      </c>
      <c r="P130" s="27" t="s">
        <v>54</v>
      </c>
      <c r="Q130" s="26" t="s">
        <v>58</v>
      </c>
      <c r="R130" s="26" t="s">
        <v>58</v>
      </c>
      <c r="S130" s="18" t="s">
        <v>54</v>
      </c>
      <c r="T130" s="17">
        <v>2018</v>
      </c>
      <c r="U130" s="19">
        <v>3.6204000000000001</v>
      </c>
      <c r="V130" s="19">
        <v>21.893000000000001</v>
      </c>
      <c r="W130" s="19">
        <v>11.165430000000001</v>
      </c>
      <c r="X130" s="22" t="s">
        <v>54</v>
      </c>
      <c r="Y130" s="28">
        <v>60</v>
      </c>
      <c r="Z130" s="29">
        <v>1</v>
      </c>
      <c r="AA130" s="22">
        <v>1</v>
      </c>
      <c r="AB130" s="20">
        <v>21.830000000000002</v>
      </c>
      <c r="AC130" s="22">
        <v>2</v>
      </c>
      <c r="AD130" s="22">
        <v>190</v>
      </c>
      <c r="AE130" s="36">
        <v>43405</v>
      </c>
      <c r="AF130" s="149" t="s">
        <v>85</v>
      </c>
      <c r="AG130" s="20">
        <v>23.714999990000003</v>
      </c>
      <c r="AH130" s="30">
        <v>22.785000000000004</v>
      </c>
      <c r="AI130" s="23">
        <v>44561</v>
      </c>
      <c r="AJ130" s="31">
        <v>23.715</v>
      </c>
      <c r="AK130" s="31" t="s">
        <v>118</v>
      </c>
      <c r="AL130" s="32">
        <v>3.7499999999999992E-2</v>
      </c>
      <c r="AM130" s="32">
        <v>3.7499500039325014E-2</v>
      </c>
      <c r="AN130" s="20" t="s">
        <v>680</v>
      </c>
      <c r="AO130" s="20" t="s">
        <v>58</v>
      </c>
      <c r="AP130" s="20" t="s">
        <v>58</v>
      </c>
      <c r="AQ130" s="33">
        <v>1</v>
      </c>
      <c r="AR130" s="20">
        <v>6.5</v>
      </c>
    </row>
    <row r="131" spans="1:44" ht="17.25" customHeight="1" x14ac:dyDescent="0.2">
      <c r="A131" s="25" t="s">
        <v>714</v>
      </c>
      <c r="B131" s="14" t="s">
        <v>41</v>
      </c>
      <c r="C131" s="14" t="s">
        <v>272</v>
      </c>
      <c r="D131" s="14" t="s">
        <v>72</v>
      </c>
      <c r="E131" s="15" t="s">
        <v>715</v>
      </c>
      <c r="F131" s="15" t="s">
        <v>715</v>
      </c>
      <c r="G131" s="14" t="s">
        <v>58</v>
      </c>
      <c r="H131" s="14" t="s">
        <v>645</v>
      </c>
      <c r="I131" s="14" t="s">
        <v>62</v>
      </c>
      <c r="J131" s="14" t="s">
        <v>63</v>
      </c>
      <c r="K131" s="16">
        <v>0.51</v>
      </c>
      <c r="L131" s="14" t="s">
        <v>389</v>
      </c>
      <c r="M131" s="44" t="s">
        <v>538</v>
      </c>
      <c r="N131" s="26" t="s">
        <v>58</v>
      </c>
      <c r="O131" s="26" t="s">
        <v>58</v>
      </c>
      <c r="P131" s="27" t="s">
        <v>58</v>
      </c>
      <c r="Q131" s="26" t="s">
        <v>58</v>
      </c>
      <c r="R131" s="26" t="s">
        <v>58</v>
      </c>
      <c r="S131" s="18" t="s">
        <v>58</v>
      </c>
      <c r="T131" s="17">
        <v>2020</v>
      </c>
      <c r="U131" s="19" t="s">
        <v>58</v>
      </c>
      <c r="V131" s="19">
        <v>26.61</v>
      </c>
      <c r="W131" s="19">
        <v>13.571099999999999</v>
      </c>
      <c r="X131" s="22" t="s">
        <v>58</v>
      </c>
      <c r="Y131" s="28"/>
      <c r="Z131" s="29">
        <v>1</v>
      </c>
      <c r="AA131" s="22">
        <v>1</v>
      </c>
      <c r="AB131" s="20" t="s">
        <v>58</v>
      </c>
      <c r="AD131" s="22">
        <v>50</v>
      </c>
      <c r="AE131" s="36">
        <v>43586</v>
      </c>
      <c r="AF131" s="149" t="s">
        <v>85</v>
      </c>
      <c r="AG131" s="20">
        <v>27.284999999999993</v>
      </c>
      <c r="AH131" s="30">
        <v>26.215000000000003</v>
      </c>
      <c r="AI131" s="23">
        <v>44561</v>
      </c>
      <c r="AJ131" s="31">
        <v>27.285</v>
      </c>
      <c r="AK131" s="31" t="s">
        <v>80</v>
      </c>
      <c r="AL131" s="32">
        <v>3.875E-2</v>
      </c>
      <c r="AM131" s="32">
        <v>5.1745980191969222E-2</v>
      </c>
      <c r="AN131" s="20" t="s">
        <v>716</v>
      </c>
      <c r="AO131" s="20" t="s">
        <v>58</v>
      </c>
      <c r="AP131" s="20" t="s">
        <v>58</v>
      </c>
      <c r="AQ131" s="33">
        <v>1</v>
      </c>
      <c r="AR131" s="20">
        <v>8.5833333333333339</v>
      </c>
    </row>
    <row r="132" spans="1:44" ht="17.25" customHeight="1" x14ac:dyDescent="0.2">
      <c r="A132" s="25" t="s">
        <v>681</v>
      </c>
      <c r="B132" s="14" t="s">
        <v>41</v>
      </c>
      <c r="C132" s="14" t="s">
        <v>272</v>
      </c>
      <c r="D132" s="14" t="s">
        <v>72</v>
      </c>
      <c r="E132" s="15" t="s">
        <v>682</v>
      </c>
      <c r="F132" s="15" t="s">
        <v>683</v>
      </c>
      <c r="G132" s="14" t="s">
        <v>54</v>
      </c>
      <c r="H132" s="14" t="s">
        <v>645</v>
      </c>
      <c r="I132" s="14" t="s">
        <v>62</v>
      </c>
      <c r="J132" s="14" t="s">
        <v>63</v>
      </c>
      <c r="K132" s="16">
        <v>0.51</v>
      </c>
      <c r="L132" s="14" t="s">
        <v>389</v>
      </c>
      <c r="M132" s="44" t="s">
        <v>57</v>
      </c>
      <c r="N132" s="26" t="s">
        <v>54</v>
      </c>
      <c r="O132" s="26" t="s">
        <v>54</v>
      </c>
      <c r="P132" s="27" t="s">
        <v>54</v>
      </c>
      <c r="Q132" s="26" t="s">
        <v>58</v>
      </c>
      <c r="R132" s="26" t="s">
        <v>58</v>
      </c>
      <c r="S132" s="18" t="s">
        <v>54</v>
      </c>
      <c r="T132" s="17">
        <v>2017</v>
      </c>
      <c r="U132" s="19">
        <v>2.1858</v>
      </c>
      <c r="V132" s="19">
        <v>11.233000000000001</v>
      </c>
      <c r="W132" s="19">
        <v>5.7288300000000003</v>
      </c>
      <c r="X132" s="22" t="s">
        <v>54</v>
      </c>
      <c r="Y132" s="28">
        <v>51</v>
      </c>
      <c r="Z132" s="29">
        <v>1</v>
      </c>
      <c r="AA132" s="22">
        <v>1</v>
      </c>
      <c r="AB132" s="20">
        <v>10.318</v>
      </c>
      <c r="AC132" s="22">
        <v>8</v>
      </c>
      <c r="AD132" s="22">
        <v>62</v>
      </c>
      <c r="AE132" s="36">
        <v>43405</v>
      </c>
      <c r="AF132" s="149" t="s">
        <v>85</v>
      </c>
      <c r="AG132" s="20">
        <v>12.08700011</v>
      </c>
      <c r="AH132" s="30">
        <v>11.613</v>
      </c>
      <c r="AI132" s="23">
        <v>44561</v>
      </c>
      <c r="AJ132" s="31">
        <v>12.087</v>
      </c>
      <c r="AK132" s="31" t="s">
        <v>80</v>
      </c>
      <c r="AL132" s="32">
        <v>0.04</v>
      </c>
      <c r="AM132" s="32">
        <v>4.0537007225206478E-2</v>
      </c>
      <c r="AN132" s="20" t="s">
        <v>684</v>
      </c>
      <c r="AO132" s="20" t="s">
        <v>58</v>
      </c>
      <c r="AP132" s="20" t="s">
        <v>58</v>
      </c>
      <c r="AQ132" s="33">
        <v>1</v>
      </c>
      <c r="AR132" s="20">
        <v>4.916666666666667</v>
      </c>
    </row>
    <row r="133" spans="1:44" ht="17.25" customHeight="1" x14ac:dyDescent="0.2">
      <c r="A133" s="25" t="s">
        <v>685</v>
      </c>
      <c r="B133" s="14" t="s">
        <v>41</v>
      </c>
      <c r="C133" s="14" t="s">
        <v>272</v>
      </c>
      <c r="D133" s="14" t="s">
        <v>72</v>
      </c>
      <c r="E133" s="15" t="s">
        <v>686</v>
      </c>
      <c r="F133" s="15" t="s">
        <v>687</v>
      </c>
      <c r="G133" s="14" t="s">
        <v>54</v>
      </c>
      <c r="H133" s="14" t="s">
        <v>645</v>
      </c>
      <c r="I133" s="14" t="s">
        <v>62</v>
      </c>
      <c r="J133" s="14" t="s">
        <v>63</v>
      </c>
      <c r="K133" s="16">
        <v>0.51</v>
      </c>
      <c r="L133" s="14" t="s">
        <v>389</v>
      </c>
      <c r="M133" s="44" t="s">
        <v>57</v>
      </c>
      <c r="N133" s="26" t="s">
        <v>54</v>
      </c>
      <c r="O133" s="26" t="s">
        <v>54</v>
      </c>
      <c r="P133" s="27" t="s">
        <v>54</v>
      </c>
      <c r="Q133" s="26" t="s">
        <v>58</v>
      </c>
      <c r="R133" s="26" t="s">
        <v>58</v>
      </c>
      <c r="S133" s="18" t="s">
        <v>54</v>
      </c>
      <c r="T133" s="17" t="s">
        <v>54</v>
      </c>
      <c r="U133" s="19" t="s">
        <v>54</v>
      </c>
      <c r="V133" s="19">
        <v>15.904</v>
      </c>
      <c r="W133" s="19">
        <v>8.1110400000000009</v>
      </c>
      <c r="X133" s="22" t="s">
        <v>54</v>
      </c>
      <c r="Y133" s="28" t="s">
        <v>58</v>
      </c>
      <c r="Z133" s="29">
        <v>1</v>
      </c>
      <c r="AA133" s="22" t="s">
        <v>58</v>
      </c>
      <c r="AB133" s="20" t="s">
        <v>58</v>
      </c>
      <c r="AC133" s="22" t="s">
        <v>58</v>
      </c>
      <c r="AD133" s="22" t="s">
        <v>58</v>
      </c>
      <c r="AE133" s="36">
        <v>43556</v>
      </c>
      <c r="AF133" s="149" t="s">
        <v>85</v>
      </c>
      <c r="AG133" s="20">
        <v>19.125</v>
      </c>
      <c r="AH133" s="30">
        <v>18.375</v>
      </c>
      <c r="AI133" s="23">
        <v>44561</v>
      </c>
      <c r="AJ133" s="31">
        <v>19.125</v>
      </c>
      <c r="AK133" s="31" t="s">
        <v>118</v>
      </c>
      <c r="AL133" s="32">
        <v>3.6249999999999998E-2</v>
      </c>
      <c r="AM133" s="32">
        <v>3.4792210415309575E-2</v>
      </c>
      <c r="AN133" s="20" t="s">
        <v>688</v>
      </c>
      <c r="AO133" s="20" t="s">
        <v>58</v>
      </c>
      <c r="AP133" s="20" t="s">
        <v>58</v>
      </c>
      <c r="AQ133" s="33">
        <v>1</v>
      </c>
      <c r="AR133" s="20">
        <v>10.75</v>
      </c>
    </row>
    <row r="134" spans="1:44" ht="17.25" customHeight="1" x14ac:dyDescent="0.2">
      <c r="A134" s="25" t="s">
        <v>689</v>
      </c>
      <c r="B134" s="14" t="s">
        <v>41</v>
      </c>
      <c r="C134" s="14" t="s">
        <v>272</v>
      </c>
      <c r="D134" s="14" t="s">
        <v>72</v>
      </c>
      <c r="E134" s="15" t="s">
        <v>690</v>
      </c>
      <c r="F134" s="15" t="s">
        <v>691</v>
      </c>
      <c r="G134" s="14" t="s">
        <v>54</v>
      </c>
      <c r="H134" s="14" t="s">
        <v>645</v>
      </c>
      <c r="I134" s="14" t="s">
        <v>62</v>
      </c>
      <c r="J134" s="14" t="s">
        <v>63</v>
      </c>
      <c r="K134" s="16">
        <v>0.255</v>
      </c>
      <c r="L134" s="14" t="s">
        <v>435</v>
      </c>
      <c r="M134" s="44" t="s">
        <v>57</v>
      </c>
      <c r="N134" s="26" t="s">
        <v>54</v>
      </c>
      <c r="O134" s="26" t="s">
        <v>54</v>
      </c>
      <c r="P134" s="27" t="s">
        <v>54</v>
      </c>
      <c r="Q134" s="26" t="s">
        <v>58</v>
      </c>
      <c r="R134" s="26" t="s">
        <v>58</v>
      </c>
      <c r="S134" s="18" t="s">
        <v>54</v>
      </c>
      <c r="T134" s="17">
        <v>2007</v>
      </c>
      <c r="U134" s="19">
        <v>4.9240000000000004</v>
      </c>
      <c r="V134" s="19">
        <v>20.2867</v>
      </c>
      <c r="W134" s="19">
        <v>5.1731084999999997</v>
      </c>
      <c r="X134" s="22" t="s">
        <v>54</v>
      </c>
      <c r="Y134" s="28">
        <v>41</v>
      </c>
      <c r="Z134" s="29">
        <v>1</v>
      </c>
      <c r="AA134" s="22">
        <v>1</v>
      </c>
      <c r="AB134" s="20">
        <v>20.2867</v>
      </c>
      <c r="AC134" s="22">
        <v>14</v>
      </c>
      <c r="AD134" s="22">
        <v>72</v>
      </c>
      <c r="AE134" s="36">
        <v>37438</v>
      </c>
      <c r="AF134" s="149" t="s">
        <v>85</v>
      </c>
      <c r="AG134" s="20">
        <v>9.7537498100000004</v>
      </c>
      <c r="AH134" s="30">
        <v>28.496249999999996</v>
      </c>
      <c r="AI134" s="23">
        <v>44561</v>
      </c>
      <c r="AJ134" s="31">
        <v>9.7537500000000001</v>
      </c>
      <c r="AK134" s="31" t="s">
        <v>80</v>
      </c>
      <c r="AL134" s="32">
        <v>4.1250000000000009E-2</v>
      </c>
      <c r="AM134" s="32">
        <v>4.5631671260588605E-2</v>
      </c>
      <c r="AN134" s="20" t="s">
        <v>692</v>
      </c>
      <c r="AO134" s="20" t="s">
        <v>58</v>
      </c>
      <c r="AP134" s="20" t="s">
        <v>58</v>
      </c>
      <c r="AQ134" s="33">
        <v>1</v>
      </c>
      <c r="AR134" s="20">
        <v>4</v>
      </c>
    </row>
    <row r="135" spans="1:44" ht="17.25" customHeight="1" x14ac:dyDescent="0.2">
      <c r="A135" s="25" t="s">
        <v>693</v>
      </c>
      <c r="B135" s="14" t="s">
        <v>41</v>
      </c>
      <c r="C135" s="14" t="s">
        <v>272</v>
      </c>
      <c r="D135" s="14" t="s">
        <v>72</v>
      </c>
      <c r="E135" s="15" t="s">
        <v>694</v>
      </c>
      <c r="F135" s="15" t="s">
        <v>695</v>
      </c>
      <c r="G135" s="14" t="s">
        <v>54</v>
      </c>
      <c r="H135" s="14" t="s">
        <v>645</v>
      </c>
      <c r="I135" s="14" t="s">
        <v>62</v>
      </c>
      <c r="J135" s="14" t="s">
        <v>63</v>
      </c>
      <c r="K135" s="16">
        <v>0.51</v>
      </c>
      <c r="L135" s="14" t="s">
        <v>389</v>
      </c>
      <c r="M135" s="44" t="s">
        <v>57</v>
      </c>
      <c r="N135" s="26" t="s">
        <v>54</v>
      </c>
      <c r="O135" s="26" t="s">
        <v>54</v>
      </c>
      <c r="P135" s="27" t="s">
        <v>54</v>
      </c>
      <c r="Q135" s="26" t="s">
        <v>58</v>
      </c>
      <c r="R135" s="26" t="s">
        <v>58</v>
      </c>
      <c r="S135" s="18" t="s">
        <v>54</v>
      </c>
      <c r="T135" s="17">
        <v>2017</v>
      </c>
      <c r="U135" s="19">
        <v>3.9420000000000002</v>
      </c>
      <c r="V135" s="19">
        <v>20.864000000000001</v>
      </c>
      <c r="W135" s="19">
        <v>10.640640000000001</v>
      </c>
      <c r="X135" s="22" t="s">
        <v>54</v>
      </c>
      <c r="Y135" s="28">
        <v>53</v>
      </c>
      <c r="Z135" s="29">
        <v>1</v>
      </c>
      <c r="AA135" s="22">
        <v>1</v>
      </c>
      <c r="AB135" s="20">
        <v>20.864000000000001</v>
      </c>
      <c r="AC135" s="22">
        <v>3</v>
      </c>
      <c r="AD135" s="22">
        <v>88</v>
      </c>
      <c r="AE135" s="36">
        <v>43405</v>
      </c>
      <c r="AF135" s="149" t="s">
        <v>85</v>
      </c>
      <c r="AG135" s="20">
        <v>21.675000189999995</v>
      </c>
      <c r="AH135" s="30">
        <v>20.824999999999996</v>
      </c>
      <c r="AI135" s="23">
        <v>44561</v>
      </c>
      <c r="AJ135" s="31">
        <v>21.675000000000001</v>
      </c>
      <c r="AK135" s="31" t="s">
        <v>118</v>
      </c>
      <c r="AL135" s="32">
        <v>0.04</v>
      </c>
      <c r="AM135" s="32">
        <v>3.9865082001399883E-2</v>
      </c>
      <c r="AN135" s="20" t="s">
        <v>696</v>
      </c>
      <c r="AO135" s="20" t="s">
        <v>58</v>
      </c>
      <c r="AP135" s="20" t="s">
        <v>58</v>
      </c>
      <c r="AQ135" s="33">
        <v>1</v>
      </c>
      <c r="AR135" s="20">
        <v>3.6666666666666665</v>
      </c>
    </row>
    <row r="136" spans="1:44" ht="17.25" customHeight="1" x14ac:dyDescent="0.2">
      <c r="A136" s="25" t="s">
        <v>721</v>
      </c>
      <c r="B136" s="14" t="s">
        <v>41</v>
      </c>
      <c r="C136" s="14" t="s">
        <v>272</v>
      </c>
      <c r="D136" s="14" t="s">
        <v>72</v>
      </c>
      <c r="E136" s="15" t="s">
        <v>722</v>
      </c>
      <c r="F136" s="15" t="s">
        <v>723</v>
      </c>
      <c r="G136" s="14" t="s">
        <v>54</v>
      </c>
      <c r="H136" s="14" t="s">
        <v>645</v>
      </c>
      <c r="I136" s="14" t="s">
        <v>388</v>
      </c>
      <c r="J136" s="14" t="s">
        <v>63</v>
      </c>
      <c r="K136" s="16">
        <v>0.51</v>
      </c>
      <c r="L136" s="14" t="s">
        <v>389</v>
      </c>
      <c r="M136" s="44" t="s">
        <v>57</v>
      </c>
      <c r="N136" s="26" t="s">
        <v>58</v>
      </c>
      <c r="O136" s="26" t="s">
        <v>58</v>
      </c>
      <c r="P136" s="27" t="s">
        <v>58</v>
      </c>
      <c r="Q136" s="26" t="s">
        <v>58</v>
      </c>
      <c r="R136" s="26" t="s">
        <v>58</v>
      </c>
      <c r="S136" s="18" t="s">
        <v>58</v>
      </c>
      <c r="T136" s="17">
        <v>2020</v>
      </c>
      <c r="U136" s="19" t="s">
        <v>58</v>
      </c>
      <c r="V136" s="19">
        <v>33.366999999999997</v>
      </c>
      <c r="W136" s="19">
        <v>17.01717</v>
      </c>
      <c r="X136" s="22" t="s">
        <v>58</v>
      </c>
      <c r="Y136" s="28" t="s">
        <v>58</v>
      </c>
      <c r="Z136" s="29">
        <v>1</v>
      </c>
      <c r="AA136" s="22">
        <v>1</v>
      </c>
      <c r="AB136" s="20" t="s">
        <v>58</v>
      </c>
      <c r="AC136" s="22" t="s">
        <v>58</v>
      </c>
      <c r="AD136" s="22" t="s">
        <v>58</v>
      </c>
      <c r="AE136" s="36" t="s">
        <v>58</v>
      </c>
      <c r="AF136" s="149" t="s">
        <v>85</v>
      </c>
      <c r="AG136" s="20">
        <v>34.169999989999994</v>
      </c>
      <c r="AH136" s="30">
        <v>32.83</v>
      </c>
      <c r="AI136" s="23">
        <v>44561</v>
      </c>
      <c r="AJ136" s="31">
        <v>34.17</v>
      </c>
      <c r="AK136" s="31" t="s">
        <v>80</v>
      </c>
      <c r="AL136" s="32">
        <v>3.9999999999999994E-2</v>
      </c>
      <c r="AM136" s="32">
        <v>4.0143498912957022E-2</v>
      </c>
      <c r="AN136" s="20" t="s">
        <v>724</v>
      </c>
      <c r="AO136" s="20" t="s">
        <v>58</v>
      </c>
      <c r="AP136" s="20" t="s">
        <v>58</v>
      </c>
      <c r="AQ136" s="33">
        <v>1</v>
      </c>
      <c r="AR136" s="20">
        <v>4.5</v>
      </c>
    </row>
    <row r="137" spans="1:44" ht="17.25" customHeight="1" x14ac:dyDescent="0.2">
      <c r="A137" s="25" t="s">
        <v>697</v>
      </c>
      <c r="B137" s="14" t="s">
        <v>41</v>
      </c>
      <c r="C137" s="14" t="s">
        <v>272</v>
      </c>
      <c r="D137" s="14" t="s">
        <v>72</v>
      </c>
      <c r="E137" s="15" t="s">
        <v>698</v>
      </c>
      <c r="F137" s="15" t="s">
        <v>699</v>
      </c>
      <c r="G137" s="14" t="s">
        <v>54</v>
      </c>
      <c r="H137" s="14" t="s">
        <v>645</v>
      </c>
      <c r="I137" s="14" t="s">
        <v>62</v>
      </c>
      <c r="J137" s="14" t="s">
        <v>63</v>
      </c>
      <c r="K137" s="16">
        <v>0.51</v>
      </c>
      <c r="L137" s="14" t="s">
        <v>389</v>
      </c>
      <c r="M137" s="44" t="s">
        <v>57</v>
      </c>
      <c r="N137" s="26" t="s">
        <v>54</v>
      </c>
      <c r="O137" s="26" t="s">
        <v>54</v>
      </c>
      <c r="P137" s="27" t="s">
        <v>54</v>
      </c>
      <c r="Q137" s="26" t="s">
        <v>58</v>
      </c>
      <c r="R137" s="26" t="s">
        <v>58</v>
      </c>
      <c r="S137" s="18" t="s">
        <v>700</v>
      </c>
      <c r="T137" s="17">
        <v>2016</v>
      </c>
      <c r="U137" s="19">
        <v>5.6966999999999999</v>
      </c>
      <c r="V137" s="19">
        <v>25.685000000000002</v>
      </c>
      <c r="W137" s="19">
        <v>13.099350000000001</v>
      </c>
      <c r="X137" s="22" t="s">
        <v>54</v>
      </c>
      <c r="Y137" s="28">
        <v>45</v>
      </c>
      <c r="Z137" s="29">
        <v>1</v>
      </c>
      <c r="AA137" s="22">
        <v>1</v>
      </c>
      <c r="AB137" s="20">
        <v>25.651</v>
      </c>
      <c r="AC137" s="22">
        <v>3</v>
      </c>
      <c r="AD137" s="22">
        <v>110</v>
      </c>
      <c r="AE137" s="23">
        <v>43405</v>
      </c>
      <c r="AF137" s="149" t="s">
        <v>85</v>
      </c>
      <c r="AG137" s="20">
        <v>28.942500119999995</v>
      </c>
      <c r="AH137" s="30">
        <v>27.807500000000001</v>
      </c>
      <c r="AI137" s="23">
        <v>44561</v>
      </c>
      <c r="AJ137" s="31">
        <v>28.942499999999999</v>
      </c>
      <c r="AK137" s="31" t="s">
        <v>80</v>
      </c>
      <c r="AL137" s="32">
        <v>0.04</v>
      </c>
      <c r="AM137" s="32">
        <v>3.9603964385308575E-2</v>
      </c>
      <c r="AN137" s="20" t="s">
        <v>701</v>
      </c>
      <c r="AO137" s="20" t="s">
        <v>58</v>
      </c>
      <c r="AP137" s="20" t="s">
        <v>58</v>
      </c>
      <c r="AQ137" s="33">
        <v>1</v>
      </c>
      <c r="AR137" s="20">
        <v>4.5833333333333321</v>
      </c>
    </row>
    <row r="138" spans="1:44" ht="17.25" customHeight="1" x14ac:dyDescent="0.2">
      <c r="A138" s="25" t="s">
        <v>702</v>
      </c>
      <c r="B138" s="14" t="s">
        <v>41</v>
      </c>
      <c r="C138" s="14" t="s">
        <v>272</v>
      </c>
      <c r="D138" s="14" t="s">
        <v>72</v>
      </c>
      <c r="E138" s="15" t="s">
        <v>703</v>
      </c>
      <c r="F138" s="15" t="s">
        <v>704</v>
      </c>
      <c r="G138" s="14" t="s">
        <v>54</v>
      </c>
      <c r="H138" s="14" t="s">
        <v>645</v>
      </c>
      <c r="I138" s="14" t="s">
        <v>62</v>
      </c>
      <c r="J138" s="14" t="s">
        <v>63</v>
      </c>
      <c r="K138" s="16">
        <v>0.51</v>
      </c>
      <c r="L138" s="14" t="s">
        <v>389</v>
      </c>
      <c r="M138" s="44" t="s">
        <v>57</v>
      </c>
      <c r="N138" s="26" t="s">
        <v>54</v>
      </c>
      <c r="O138" s="26" t="s">
        <v>54</v>
      </c>
      <c r="P138" s="27" t="s">
        <v>54</v>
      </c>
      <c r="Q138" s="26" t="s">
        <v>58</v>
      </c>
      <c r="R138" s="26" t="s">
        <v>58</v>
      </c>
      <c r="S138" s="18" t="s">
        <v>54</v>
      </c>
      <c r="T138" s="17">
        <v>2017</v>
      </c>
      <c r="U138" s="19">
        <v>4.2949999999999999</v>
      </c>
      <c r="V138" s="19">
        <v>21.888000000000002</v>
      </c>
      <c r="W138" s="19">
        <v>11.162880000000001</v>
      </c>
      <c r="X138" s="22" t="s">
        <v>54</v>
      </c>
      <c r="Y138" s="28">
        <v>51</v>
      </c>
      <c r="Z138" s="29">
        <v>1</v>
      </c>
      <c r="AA138" s="22">
        <v>1</v>
      </c>
      <c r="AB138" s="20">
        <v>21.888000000000002</v>
      </c>
      <c r="AC138" s="22">
        <v>9</v>
      </c>
      <c r="AD138" s="22">
        <v>166</v>
      </c>
      <c r="AE138" s="23">
        <v>43405</v>
      </c>
      <c r="AF138" s="149" t="s">
        <v>85</v>
      </c>
      <c r="AG138" s="20">
        <v>26.519999990000002</v>
      </c>
      <c r="AH138" s="30">
        <v>25.479999999999997</v>
      </c>
      <c r="AI138" s="23">
        <v>44561</v>
      </c>
      <c r="AJ138" s="31">
        <v>26.52</v>
      </c>
      <c r="AK138" s="31" t="s">
        <v>118</v>
      </c>
      <c r="AL138" s="32">
        <v>3.6249999999999998E-2</v>
      </c>
      <c r="AM138" s="32">
        <v>3.5337048492896109E-2</v>
      </c>
      <c r="AN138" s="20" t="s">
        <v>705</v>
      </c>
      <c r="AO138" s="20" t="s">
        <v>58</v>
      </c>
      <c r="AP138" s="20" t="s">
        <v>58</v>
      </c>
      <c r="AQ138" s="33">
        <v>1</v>
      </c>
      <c r="AR138" s="20">
        <v>6.083333333333333</v>
      </c>
    </row>
    <row r="139" spans="1:44" ht="17.25" customHeight="1" x14ac:dyDescent="0.2">
      <c r="A139" s="25" t="s">
        <v>711</v>
      </c>
      <c r="B139" s="14" t="s">
        <v>41</v>
      </c>
      <c r="C139" s="14" t="s">
        <v>272</v>
      </c>
      <c r="D139" s="14" t="s">
        <v>72</v>
      </c>
      <c r="E139" s="15" t="s">
        <v>712</v>
      </c>
      <c r="F139" s="15" t="s">
        <v>712</v>
      </c>
      <c r="G139" s="14" t="s">
        <v>58</v>
      </c>
      <c r="H139" s="14" t="s">
        <v>645</v>
      </c>
      <c r="I139" s="14" t="s">
        <v>62</v>
      </c>
      <c r="J139" s="14" t="s">
        <v>63</v>
      </c>
      <c r="K139" s="16">
        <v>0.51</v>
      </c>
      <c r="L139" s="14" t="s">
        <v>389</v>
      </c>
      <c r="M139" s="44" t="s">
        <v>538</v>
      </c>
      <c r="N139" s="26" t="s">
        <v>58</v>
      </c>
      <c r="O139" s="26" t="s">
        <v>58</v>
      </c>
      <c r="P139" s="27" t="s">
        <v>58</v>
      </c>
      <c r="Q139" s="26" t="s">
        <v>58</v>
      </c>
      <c r="R139" s="26" t="s">
        <v>58</v>
      </c>
      <c r="S139" s="18" t="s">
        <v>58</v>
      </c>
      <c r="T139" s="17">
        <v>2020</v>
      </c>
      <c r="U139" s="19" t="s">
        <v>58</v>
      </c>
      <c r="V139" s="19">
        <v>8.3780000000000001</v>
      </c>
      <c r="W139" s="19">
        <v>4.27278</v>
      </c>
      <c r="X139" s="22" t="s">
        <v>58</v>
      </c>
      <c r="Y139" s="28"/>
      <c r="Z139" s="29">
        <v>1</v>
      </c>
      <c r="AA139" s="22">
        <v>1</v>
      </c>
      <c r="AB139" s="20" t="s">
        <v>58</v>
      </c>
      <c r="AD139" s="22">
        <v>45</v>
      </c>
      <c r="AE139" s="23">
        <v>43678</v>
      </c>
      <c r="AF139" s="149" t="s">
        <v>85</v>
      </c>
      <c r="AG139" s="21">
        <v>9.3457499999999971</v>
      </c>
      <c r="AH139" s="161">
        <v>8.9792500000000004</v>
      </c>
      <c r="AI139" s="36">
        <v>44561</v>
      </c>
      <c r="AJ139" s="162">
        <v>9.3457499999999989</v>
      </c>
      <c r="AK139" s="31" t="s">
        <v>80</v>
      </c>
      <c r="AL139" s="32">
        <v>0.04</v>
      </c>
      <c r="AM139" s="32">
        <v>4.9532993904143827E-2</v>
      </c>
      <c r="AN139" s="20" t="s">
        <v>713</v>
      </c>
      <c r="AO139" s="20" t="s">
        <v>58</v>
      </c>
      <c r="AP139" s="20" t="s">
        <v>58</v>
      </c>
      <c r="AQ139" s="33">
        <v>1</v>
      </c>
      <c r="AR139" s="20">
        <v>5.416666666666667</v>
      </c>
    </row>
    <row r="140" spans="1:44" ht="17.25" customHeight="1" x14ac:dyDescent="0.2">
      <c r="A140" s="25" t="s">
        <v>886</v>
      </c>
      <c r="B140" s="14" t="s">
        <v>41</v>
      </c>
      <c r="C140" s="14" t="s">
        <v>334</v>
      </c>
      <c r="D140" s="14" t="s">
        <v>72</v>
      </c>
      <c r="E140" s="15" t="s">
        <v>807</v>
      </c>
      <c r="F140" s="15" t="s">
        <v>808</v>
      </c>
      <c r="G140" s="14" t="s">
        <v>58</v>
      </c>
      <c r="H140" s="14" t="s">
        <v>874</v>
      </c>
      <c r="I140" s="14" t="s">
        <v>62</v>
      </c>
      <c r="J140" s="14" t="s">
        <v>58</v>
      </c>
      <c r="K140" s="16">
        <v>0.65459999999999996</v>
      </c>
      <c r="L140" s="14" t="s">
        <v>809</v>
      </c>
      <c r="M140" s="26" t="s">
        <v>58</v>
      </c>
      <c r="N140" s="26" t="s">
        <v>58</v>
      </c>
      <c r="O140" s="26" t="s">
        <v>58</v>
      </c>
      <c r="P140" s="27" t="s">
        <v>58</v>
      </c>
      <c r="Q140" s="26" t="s">
        <v>58</v>
      </c>
      <c r="R140" s="26" t="s">
        <v>58</v>
      </c>
      <c r="S140" s="18" t="s">
        <v>58</v>
      </c>
      <c r="T140" s="17" t="s">
        <v>58</v>
      </c>
      <c r="U140" s="19" t="s">
        <v>58</v>
      </c>
      <c r="V140" s="19">
        <v>341.88</v>
      </c>
      <c r="W140" s="19">
        <v>227.93139599999998</v>
      </c>
      <c r="X140" s="22" t="s">
        <v>58</v>
      </c>
      <c r="Y140" s="28" t="s">
        <v>58</v>
      </c>
      <c r="Z140" s="29">
        <v>51</v>
      </c>
      <c r="AA140" s="22" t="s">
        <v>58</v>
      </c>
      <c r="AB140" s="20" t="s">
        <v>58</v>
      </c>
      <c r="AC140" s="22" t="s">
        <v>58</v>
      </c>
      <c r="AD140" s="22" t="s">
        <v>58</v>
      </c>
      <c r="AE140" s="36">
        <v>44501</v>
      </c>
      <c r="AF140" s="149" t="s">
        <v>85</v>
      </c>
      <c r="AG140" s="21">
        <v>783.3</v>
      </c>
      <c r="AH140" s="161" t="s">
        <v>58</v>
      </c>
      <c r="AI140" s="36">
        <v>44439</v>
      </c>
      <c r="AJ140" s="162">
        <v>783.3</v>
      </c>
      <c r="AK140" s="31" t="s">
        <v>80</v>
      </c>
      <c r="AL140" s="32">
        <v>4.4999999999999998E-2</v>
      </c>
      <c r="AM140" s="32">
        <v>5.1999999999999998E-2</v>
      </c>
      <c r="AN140" s="20" t="s">
        <v>810</v>
      </c>
      <c r="AO140" s="20" t="s">
        <v>811</v>
      </c>
      <c r="AP140" s="20" t="s">
        <v>812</v>
      </c>
      <c r="AQ140" s="33">
        <v>1</v>
      </c>
      <c r="AR140" s="20">
        <v>7.2</v>
      </c>
    </row>
    <row r="141" spans="1:44" ht="17.25" customHeight="1" x14ac:dyDescent="0.2">
      <c r="A141" s="25" t="s">
        <v>822</v>
      </c>
      <c r="B141" s="14" t="s">
        <v>42</v>
      </c>
      <c r="C141" s="14" t="s">
        <v>612</v>
      </c>
      <c r="D141" s="14" t="s">
        <v>72</v>
      </c>
      <c r="E141" s="15" t="s">
        <v>813</v>
      </c>
      <c r="F141" s="15" t="s">
        <v>814</v>
      </c>
      <c r="G141" s="14" t="s">
        <v>58</v>
      </c>
      <c r="H141" s="14" t="s">
        <v>68</v>
      </c>
      <c r="I141" s="14" t="s">
        <v>920</v>
      </c>
      <c r="J141" s="14" t="s">
        <v>106</v>
      </c>
      <c r="K141" s="16">
        <v>0.27825</v>
      </c>
      <c r="L141" s="186" t="s">
        <v>815</v>
      </c>
      <c r="M141" s="26" t="s">
        <v>921</v>
      </c>
      <c r="N141" s="187" t="s">
        <v>58</v>
      </c>
      <c r="O141" s="26" t="s">
        <v>58</v>
      </c>
      <c r="P141" s="27" t="s">
        <v>58</v>
      </c>
      <c r="Q141" s="26" t="s">
        <v>58</v>
      </c>
      <c r="R141" s="26" t="s">
        <v>58</v>
      </c>
      <c r="S141" s="18" t="s">
        <v>58</v>
      </c>
      <c r="T141" s="38" t="s">
        <v>894</v>
      </c>
      <c r="U141" s="19">
        <v>0.33710000000000001</v>
      </c>
      <c r="V141" s="19">
        <v>24</v>
      </c>
      <c r="W141" s="19" t="s">
        <v>58</v>
      </c>
      <c r="X141" s="22" t="s">
        <v>58</v>
      </c>
      <c r="Y141" s="28" t="s">
        <v>58</v>
      </c>
      <c r="Z141" s="29" t="s">
        <v>58</v>
      </c>
      <c r="AA141" s="22" t="s">
        <v>58</v>
      </c>
      <c r="AB141" s="20" t="s">
        <v>58</v>
      </c>
      <c r="AC141" s="22" t="s">
        <v>58</v>
      </c>
      <c r="AD141" s="22">
        <v>8</v>
      </c>
      <c r="AE141" s="36" t="s">
        <v>816</v>
      </c>
      <c r="AF141" s="149" t="s">
        <v>79</v>
      </c>
      <c r="AG141" s="21">
        <v>88.500000050000011</v>
      </c>
      <c r="AH141" s="161">
        <v>68.056500030760006</v>
      </c>
      <c r="AI141" s="36">
        <v>44561</v>
      </c>
      <c r="AJ141" s="162">
        <v>108.914295</v>
      </c>
      <c r="AK141" s="31" t="s">
        <v>118</v>
      </c>
      <c r="AL141" s="32">
        <v>4.7500000000000001E-2</v>
      </c>
      <c r="AM141" s="32">
        <v>1.3141052365457031E-2</v>
      </c>
      <c r="AN141" s="20" t="s">
        <v>817</v>
      </c>
      <c r="AO141" s="20" t="s">
        <v>818</v>
      </c>
      <c r="AP141" s="20" t="s">
        <v>819</v>
      </c>
      <c r="AQ141" s="33">
        <v>1</v>
      </c>
      <c r="AR141" s="20">
        <v>22.955865105981765</v>
      </c>
    </row>
    <row r="142" spans="1:44" x14ac:dyDescent="0.2">
      <c r="A142" s="25" t="s">
        <v>58</v>
      </c>
      <c r="B142" s="14" t="s">
        <v>58</v>
      </c>
      <c r="C142" s="14" t="s">
        <v>58</v>
      </c>
      <c r="D142" s="14" t="s">
        <v>58</v>
      </c>
      <c r="E142" s="15" t="s">
        <v>58</v>
      </c>
      <c r="F142" s="15" t="s">
        <v>58</v>
      </c>
      <c r="G142" s="14" t="s">
        <v>58</v>
      </c>
      <c r="H142" s="14" t="s">
        <v>58</v>
      </c>
      <c r="I142" s="14" t="s">
        <v>58</v>
      </c>
      <c r="J142" s="14" t="s">
        <v>58</v>
      </c>
      <c r="K142" s="16" t="s">
        <v>58</v>
      </c>
      <c r="L142" s="186" t="s">
        <v>58</v>
      </c>
      <c r="M142" s="26" t="s">
        <v>58</v>
      </c>
      <c r="N142" s="188" t="s">
        <v>58</v>
      </c>
      <c r="O142" s="15" t="s">
        <v>58</v>
      </c>
      <c r="P142" s="18" t="s">
        <v>58</v>
      </c>
      <c r="S142" s="18" t="s">
        <v>58</v>
      </c>
      <c r="T142" s="17" t="s">
        <v>58</v>
      </c>
      <c r="U142" s="19" t="s">
        <v>58</v>
      </c>
      <c r="V142" s="19" t="s">
        <v>58</v>
      </c>
      <c r="W142" s="19" t="s">
        <v>58</v>
      </c>
      <c r="X142" s="22" t="s">
        <v>58</v>
      </c>
      <c r="Y142" s="28" t="s">
        <v>58</v>
      </c>
      <c r="Z142" s="29" t="s">
        <v>58</v>
      </c>
      <c r="AA142" s="22" t="s">
        <v>58</v>
      </c>
      <c r="AB142" s="20" t="s">
        <v>58</v>
      </c>
      <c r="AC142" s="22" t="s">
        <v>58</v>
      </c>
      <c r="AD142" s="22" t="s">
        <v>58</v>
      </c>
      <c r="AE142" s="23" t="s">
        <v>58</v>
      </c>
      <c r="AG142" s="20" t="s">
        <v>58</v>
      </c>
      <c r="AH142" s="30" t="s">
        <v>58</v>
      </c>
      <c r="AI142" s="23" t="s">
        <v>58</v>
      </c>
      <c r="AJ142" s="31" t="s">
        <v>58</v>
      </c>
      <c r="AK142" s="31" t="s">
        <v>58</v>
      </c>
      <c r="AL142" s="32" t="s">
        <v>58</v>
      </c>
      <c r="AM142" s="32" t="s">
        <v>58</v>
      </c>
      <c r="AN142" s="20" t="s">
        <v>58</v>
      </c>
      <c r="AO142" s="20" t="s">
        <v>58</v>
      </c>
      <c r="AP142" s="20" t="s">
        <v>58</v>
      </c>
      <c r="AQ142" s="33" t="s">
        <v>58</v>
      </c>
      <c r="AR142" s="20" t="s">
        <v>58</v>
      </c>
    </row>
    <row r="143" spans="1:44" x14ac:dyDescent="0.2">
      <c r="A143" s="25" t="s">
        <v>58</v>
      </c>
      <c r="B143" s="14" t="s">
        <v>58</v>
      </c>
      <c r="C143" s="14" t="s">
        <v>58</v>
      </c>
      <c r="D143" s="14" t="s">
        <v>58</v>
      </c>
      <c r="E143" s="15" t="s">
        <v>58</v>
      </c>
      <c r="F143" s="15" t="s">
        <v>58</v>
      </c>
      <c r="G143" s="14" t="s">
        <v>58</v>
      </c>
      <c r="H143" s="14" t="s">
        <v>58</v>
      </c>
      <c r="I143" s="14" t="s">
        <v>58</v>
      </c>
      <c r="J143" s="14" t="s">
        <v>58</v>
      </c>
      <c r="K143" s="16" t="s">
        <v>58</v>
      </c>
      <c r="L143" s="14" t="s">
        <v>58</v>
      </c>
      <c r="M143" s="189" t="s">
        <v>58</v>
      </c>
      <c r="N143" s="15" t="s">
        <v>58</v>
      </c>
      <c r="O143" s="15" t="s">
        <v>58</v>
      </c>
      <c r="P143" s="18" t="s">
        <v>58</v>
      </c>
      <c r="S143" s="18" t="s">
        <v>58</v>
      </c>
      <c r="T143" s="17" t="s">
        <v>58</v>
      </c>
      <c r="U143" s="19" t="s">
        <v>58</v>
      </c>
      <c r="V143" s="19" t="s">
        <v>58</v>
      </c>
      <c r="W143" s="19" t="s">
        <v>58</v>
      </c>
      <c r="X143" s="22" t="s">
        <v>58</v>
      </c>
      <c r="Y143" s="28" t="s">
        <v>58</v>
      </c>
      <c r="Z143" s="29" t="s">
        <v>58</v>
      </c>
      <c r="AA143" s="22" t="s">
        <v>58</v>
      </c>
      <c r="AB143" s="20" t="s">
        <v>58</v>
      </c>
      <c r="AC143" s="22" t="s">
        <v>58</v>
      </c>
      <c r="AD143" s="22" t="s">
        <v>58</v>
      </c>
      <c r="AE143" s="23" t="s">
        <v>58</v>
      </c>
      <c r="AG143" s="20" t="s">
        <v>58</v>
      </c>
      <c r="AH143" s="30" t="s">
        <v>58</v>
      </c>
      <c r="AI143" s="39" t="s">
        <v>58</v>
      </c>
      <c r="AJ143" s="31" t="s">
        <v>58</v>
      </c>
      <c r="AK143" s="31" t="s">
        <v>58</v>
      </c>
      <c r="AL143" s="32" t="s">
        <v>58</v>
      </c>
      <c r="AM143" s="32" t="s">
        <v>58</v>
      </c>
      <c r="AN143" s="20" t="s">
        <v>58</v>
      </c>
      <c r="AO143" s="20" t="s">
        <v>58</v>
      </c>
      <c r="AP143" s="20" t="s">
        <v>58</v>
      </c>
      <c r="AQ143" s="33" t="s">
        <v>58</v>
      </c>
      <c r="AR143" s="20" t="s">
        <v>58</v>
      </c>
    </row>
    <row r="144" spans="1:44" ht="24.75" customHeight="1" x14ac:dyDescent="0.2">
      <c r="A144" s="15" t="s">
        <v>832</v>
      </c>
      <c r="B144" s="15"/>
      <c r="C144" s="15"/>
      <c r="D144" s="15"/>
      <c r="E144" s="15" t="s">
        <v>58</v>
      </c>
      <c r="F144" s="15" t="s">
        <v>58</v>
      </c>
      <c r="G144" s="14" t="s">
        <v>58</v>
      </c>
      <c r="H144" s="14" t="s">
        <v>58</v>
      </c>
      <c r="I144" s="14" t="s">
        <v>58</v>
      </c>
      <c r="J144" s="14" t="s">
        <v>58</v>
      </c>
      <c r="K144" s="16" t="s">
        <v>58</v>
      </c>
      <c r="L144" s="14" t="s">
        <v>58</v>
      </c>
      <c r="M144" s="44" t="s">
        <v>58</v>
      </c>
      <c r="N144" s="15" t="s">
        <v>58</v>
      </c>
      <c r="O144" s="15" t="s">
        <v>58</v>
      </c>
      <c r="P144" s="18" t="s">
        <v>58</v>
      </c>
      <c r="S144" s="18" t="s">
        <v>58</v>
      </c>
      <c r="T144" s="17" t="s">
        <v>58</v>
      </c>
      <c r="U144" s="19" t="s">
        <v>58</v>
      </c>
      <c r="V144" s="19" t="s">
        <v>58</v>
      </c>
      <c r="W144" s="19" t="s">
        <v>58</v>
      </c>
      <c r="X144" s="22" t="s">
        <v>58</v>
      </c>
      <c r="Y144" s="28" t="s">
        <v>58</v>
      </c>
      <c r="Z144" s="29" t="s">
        <v>58</v>
      </c>
      <c r="AA144" s="22" t="s">
        <v>58</v>
      </c>
      <c r="AB144" s="20" t="s">
        <v>58</v>
      </c>
      <c r="AC144" s="22" t="s">
        <v>58</v>
      </c>
      <c r="AD144" s="22" t="s">
        <v>58</v>
      </c>
      <c r="AE144" s="23" t="s">
        <v>58</v>
      </c>
      <c r="AG144" s="20" t="s">
        <v>58</v>
      </c>
      <c r="AH144" s="30" t="s">
        <v>58</v>
      </c>
      <c r="AI144" s="39" t="s">
        <v>58</v>
      </c>
      <c r="AJ144" s="31" t="s">
        <v>58</v>
      </c>
      <c r="AK144" s="31" t="s">
        <v>58</v>
      </c>
      <c r="AL144" s="32" t="s">
        <v>58</v>
      </c>
      <c r="AM144" s="32" t="s">
        <v>58</v>
      </c>
      <c r="AN144" s="20" t="s">
        <v>58</v>
      </c>
      <c r="AO144" s="20" t="s">
        <v>58</v>
      </c>
      <c r="AP144" s="20" t="s">
        <v>58</v>
      </c>
      <c r="AQ144" s="33" t="s">
        <v>58</v>
      </c>
      <c r="AR144" s="20" t="s">
        <v>58</v>
      </c>
    </row>
    <row r="145" spans="1:25" ht="20.25" customHeight="1" x14ac:dyDescent="0.2">
      <c r="A145" s="15" t="s">
        <v>823</v>
      </c>
      <c r="B145" s="15"/>
      <c r="C145" s="15"/>
      <c r="D145" s="15"/>
      <c r="Y145" s="41"/>
    </row>
    <row r="146" spans="1:25" ht="20.25" customHeight="1" x14ac:dyDescent="0.2">
      <c r="A146" s="15" t="s">
        <v>824</v>
      </c>
      <c r="B146" s="15"/>
      <c r="C146" s="15"/>
      <c r="D146" s="15"/>
      <c r="Y146" s="41"/>
    </row>
    <row r="147" spans="1:25" ht="20.25" customHeight="1" x14ac:dyDescent="0.2">
      <c r="A147" s="15" t="s">
        <v>825</v>
      </c>
      <c r="B147" s="15"/>
      <c r="C147" s="15"/>
      <c r="D147" s="15"/>
      <c r="Y147" s="41"/>
    </row>
    <row r="148" spans="1:25" ht="20.25" customHeight="1" x14ac:dyDescent="0.2">
      <c r="A148" s="15" t="s">
        <v>826</v>
      </c>
      <c r="B148" s="15"/>
      <c r="C148" s="15"/>
      <c r="D148" s="15"/>
      <c r="Y148" s="41"/>
    </row>
    <row r="149" spans="1:25" ht="20.25" customHeight="1" x14ac:dyDescent="0.2">
      <c r="A149" s="151" t="s">
        <v>827</v>
      </c>
      <c r="B149" s="151"/>
      <c r="C149" s="151"/>
      <c r="D149" s="151"/>
      <c r="Y149" s="41"/>
    </row>
    <row r="150" spans="1:25" ht="20.25" customHeight="1" x14ac:dyDescent="0.2">
      <c r="A150" s="15" t="s">
        <v>828</v>
      </c>
      <c r="B150" s="15"/>
      <c r="C150" s="15"/>
      <c r="D150" s="15"/>
      <c r="Y150" s="41"/>
    </row>
    <row r="151" spans="1:25" ht="21.75" customHeight="1" x14ac:dyDescent="0.2">
      <c r="A151" s="151" t="s">
        <v>829</v>
      </c>
      <c r="B151" s="151"/>
      <c r="C151" s="151"/>
      <c r="D151" s="151"/>
      <c r="Y151" s="41"/>
    </row>
    <row r="152" spans="1:25" ht="20.25" customHeight="1" x14ac:dyDescent="0.2">
      <c r="A152" s="15" t="s">
        <v>830</v>
      </c>
      <c r="B152" s="15"/>
      <c r="C152" s="15"/>
      <c r="D152" s="15"/>
      <c r="Y152" s="41"/>
    </row>
    <row r="153" spans="1:25" ht="20.25" customHeight="1" x14ac:dyDescent="0.2">
      <c r="A153" s="15" t="s">
        <v>831</v>
      </c>
      <c r="B153" s="15"/>
      <c r="C153" s="15"/>
      <c r="D153" s="15"/>
      <c r="Y153" s="41"/>
    </row>
    <row r="154" spans="1:25" x14ac:dyDescent="0.2">
      <c r="Y154" s="41"/>
    </row>
    <row r="155" spans="1:25" x14ac:dyDescent="0.2">
      <c r="Y155" s="41"/>
    </row>
    <row r="156" spans="1:25" x14ac:dyDescent="0.2">
      <c r="Y156" s="41"/>
    </row>
    <row r="157" spans="1:25" x14ac:dyDescent="0.2">
      <c r="Y157" s="41"/>
    </row>
    <row r="158" spans="1:25" x14ac:dyDescent="0.2">
      <c r="Y158" s="41"/>
    </row>
    <row r="159" spans="1:25" x14ac:dyDescent="0.2">
      <c r="Y159" s="41"/>
    </row>
    <row r="160" spans="1:25" x14ac:dyDescent="0.2">
      <c r="Y160" s="41"/>
    </row>
    <row r="161" spans="25:25" x14ac:dyDescent="0.2">
      <c r="Y161" s="41"/>
    </row>
    <row r="162" spans="25:25" x14ac:dyDescent="0.2">
      <c r="Y162" s="41"/>
    </row>
    <row r="163" spans="25:25" x14ac:dyDescent="0.2">
      <c r="Y163" s="41"/>
    </row>
    <row r="164" spans="25:25" x14ac:dyDescent="0.2">
      <c r="Y164" s="41"/>
    </row>
    <row r="165" spans="25:25" x14ac:dyDescent="0.2">
      <c r="Y165" s="41"/>
    </row>
    <row r="166" spans="25:25" x14ac:dyDescent="0.2">
      <c r="Y166" s="41"/>
    </row>
    <row r="167" spans="25:25" x14ac:dyDescent="0.2">
      <c r="Y167" s="41"/>
    </row>
    <row r="168" spans="25:25" x14ac:dyDescent="0.2">
      <c r="Y168" s="41"/>
    </row>
    <row r="169" spans="25:25" x14ac:dyDescent="0.2">
      <c r="Y169" s="41"/>
    </row>
    <row r="170" spans="25:25" x14ac:dyDescent="0.2">
      <c r="Y170" s="41"/>
    </row>
    <row r="171" spans="25:25" x14ac:dyDescent="0.2">
      <c r="Y171" s="41"/>
    </row>
    <row r="172" spans="25:25" x14ac:dyDescent="0.2">
      <c r="Y172" s="41"/>
    </row>
    <row r="173" spans="25:25" x14ac:dyDescent="0.2">
      <c r="Y173" s="41"/>
    </row>
    <row r="174" spans="25:25" x14ac:dyDescent="0.2">
      <c r="Y174" s="41"/>
    </row>
    <row r="175" spans="25:25" x14ac:dyDescent="0.2">
      <c r="Y175" s="41"/>
    </row>
    <row r="176" spans="25:25" x14ac:dyDescent="0.2">
      <c r="Y176" s="41"/>
    </row>
    <row r="177" spans="25:25" x14ac:dyDescent="0.2">
      <c r="Y177" s="41"/>
    </row>
    <row r="178" spans="25:25" x14ac:dyDescent="0.2">
      <c r="Y178" s="41"/>
    </row>
    <row r="179" spans="25:25" x14ac:dyDescent="0.2">
      <c r="Y179" s="41"/>
    </row>
    <row r="180" spans="25:25" x14ac:dyDescent="0.2">
      <c r="Y180" s="41"/>
    </row>
    <row r="181" spans="25:25" x14ac:dyDescent="0.2">
      <c r="Y181" s="41"/>
    </row>
    <row r="182" spans="25:25" x14ac:dyDescent="0.2">
      <c r="Y182" s="41"/>
    </row>
    <row r="183" spans="25:25" x14ac:dyDescent="0.2">
      <c r="Y183" s="41"/>
    </row>
    <row r="184" spans="25:25" x14ac:dyDescent="0.2">
      <c r="Y184" s="41"/>
    </row>
    <row r="185" spans="25:25" x14ac:dyDescent="0.2">
      <c r="Y185" s="41"/>
    </row>
    <row r="186" spans="25:25" x14ac:dyDescent="0.2">
      <c r="Y186" s="41"/>
    </row>
    <row r="187" spans="25:25" x14ac:dyDescent="0.2">
      <c r="Y187" s="41"/>
    </row>
    <row r="188" spans="25:25" x14ac:dyDescent="0.2">
      <c r="Y188" s="41"/>
    </row>
    <row r="189" spans="25:25" x14ac:dyDescent="0.2">
      <c r="Y189" s="41"/>
    </row>
    <row r="190" spans="25:25" x14ac:dyDescent="0.2">
      <c r="Y190" s="41"/>
    </row>
    <row r="191" spans="25:25" x14ac:dyDescent="0.2">
      <c r="Y191" s="41"/>
    </row>
    <row r="192" spans="25:25" x14ac:dyDescent="0.2">
      <c r="Y192" s="41"/>
    </row>
    <row r="193" spans="25:25" x14ac:dyDescent="0.2">
      <c r="Y193" s="41"/>
    </row>
    <row r="194" spans="25:25" x14ac:dyDescent="0.2">
      <c r="Y194" s="41"/>
    </row>
    <row r="195" spans="25:25" x14ac:dyDescent="0.2">
      <c r="Y195" s="41"/>
    </row>
    <row r="196" spans="25:25" x14ac:dyDescent="0.2">
      <c r="Y196" s="41"/>
    </row>
    <row r="197" spans="25:25" x14ac:dyDescent="0.2">
      <c r="Y197" s="41"/>
    </row>
    <row r="198" spans="25:25" x14ac:dyDescent="0.2">
      <c r="Y198" s="41"/>
    </row>
    <row r="199" spans="25:25" x14ac:dyDescent="0.2">
      <c r="Y199" s="41"/>
    </row>
    <row r="200" spans="25:25" x14ac:dyDescent="0.2">
      <c r="Y200" s="41"/>
    </row>
    <row r="201" spans="25:25" x14ac:dyDescent="0.2">
      <c r="Y201" s="41"/>
    </row>
    <row r="202" spans="25:25" x14ac:dyDescent="0.2">
      <c r="Y202" s="41"/>
    </row>
    <row r="203" spans="25:25" x14ac:dyDescent="0.2">
      <c r="Y203" s="41"/>
    </row>
    <row r="204" spans="25:25" x14ac:dyDescent="0.2">
      <c r="Y204" s="41"/>
    </row>
    <row r="205" spans="25:25" x14ac:dyDescent="0.2">
      <c r="Y205" s="41"/>
    </row>
    <row r="206" spans="25:25" x14ac:dyDescent="0.2">
      <c r="Y206" s="41"/>
    </row>
    <row r="207" spans="25:25" x14ac:dyDescent="0.2">
      <c r="Y207" s="41"/>
    </row>
    <row r="208" spans="25:25" x14ac:dyDescent="0.2">
      <c r="Y208" s="41"/>
    </row>
    <row r="209" spans="25:25" x14ac:dyDescent="0.2">
      <c r="Y209" s="41"/>
    </row>
    <row r="210" spans="25:25" x14ac:dyDescent="0.2">
      <c r="Y210" s="41"/>
    </row>
    <row r="211" spans="25:25" x14ac:dyDescent="0.2">
      <c r="Y211" s="41"/>
    </row>
    <row r="212" spans="25:25" x14ac:dyDescent="0.2">
      <c r="Y212" s="41"/>
    </row>
    <row r="213" spans="25:25" x14ac:dyDescent="0.2">
      <c r="Y213" s="41"/>
    </row>
    <row r="214" spans="25:25" x14ac:dyDescent="0.2">
      <c r="Y214" s="41"/>
    </row>
    <row r="215" spans="25:25" x14ac:dyDescent="0.2">
      <c r="Y215" s="41"/>
    </row>
    <row r="216" spans="25:25" x14ac:dyDescent="0.2">
      <c r="Y216" s="41"/>
    </row>
    <row r="217" spans="25:25" x14ac:dyDescent="0.2">
      <c r="Y217" s="41"/>
    </row>
    <row r="218" spans="25:25" x14ac:dyDescent="0.2">
      <c r="Y218" s="41"/>
    </row>
    <row r="219" spans="25:25" x14ac:dyDescent="0.2">
      <c r="Y219" s="41"/>
    </row>
    <row r="220" spans="25:25" x14ac:dyDescent="0.2">
      <c r="Y220" s="41"/>
    </row>
    <row r="221" spans="25:25" x14ac:dyDescent="0.2">
      <c r="Y221" s="41"/>
    </row>
    <row r="222" spans="25:25" x14ac:dyDescent="0.2">
      <c r="Y222" s="41"/>
    </row>
    <row r="223" spans="25:25" x14ac:dyDescent="0.2">
      <c r="Y223" s="41"/>
    </row>
    <row r="224" spans="25:25" x14ac:dyDescent="0.2">
      <c r="Y224" s="41"/>
    </row>
    <row r="225" spans="25:25" x14ac:dyDescent="0.2">
      <c r="Y225" s="41"/>
    </row>
    <row r="226" spans="25:25" x14ac:dyDescent="0.2">
      <c r="Y226" s="41"/>
    </row>
    <row r="227" spans="25:25" x14ac:dyDescent="0.2">
      <c r="Y227" s="41"/>
    </row>
    <row r="228" spans="25:25" x14ac:dyDescent="0.2">
      <c r="Y228" s="41"/>
    </row>
    <row r="229" spans="25:25" x14ac:dyDescent="0.2">
      <c r="Y229" s="41"/>
    </row>
    <row r="230" spans="25:25" x14ac:dyDescent="0.2">
      <c r="Y230" s="41"/>
    </row>
    <row r="231" spans="25:25" x14ac:dyDescent="0.2">
      <c r="Y231" s="41"/>
    </row>
    <row r="232" spans="25:25" x14ac:dyDescent="0.2">
      <c r="Y232" s="41"/>
    </row>
    <row r="233" spans="25:25" x14ac:dyDescent="0.2">
      <c r="Y233" s="41"/>
    </row>
    <row r="234" spans="25:25" x14ac:dyDescent="0.2">
      <c r="Y234" s="41"/>
    </row>
    <row r="235" spans="25:25" x14ac:dyDescent="0.2">
      <c r="Y235" s="41"/>
    </row>
    <row r="236" spans="25:25" x14ac:dyDescent="0.2">
      <c r="Y236" s="41"/>
    </row>
    <row r="237" spans="25:25" x14ac:dyDescent="0.2">
      <c r="Y237" s="41"/>
    </row>
    <row r="238" spans="25:25" x14ac:dyDescent="0.2">
      <c r="Y238" s="41"/>
    </row>
    <row r="239" spans="25:25" x14ac:dyDescent="0.2">
      <c r="Y239" s="41"/>
    </row>
    <row r="240" spans="25:25" x14ac:dyDescent="0.2">
      <c r="Y240" s="41"/>
    </row>
    <row r="241" spans="25:25" x14ac:dyDescent="0.2">
      <c r="Y241" s="41"/>
    </row>
    <row r="242" spans="25:25" x14ac:dyDescent="0.2">
      <c r="Y242" s="41"/>
    </row>
    <row r="243" spans="25:25" x14ac:dyDescent="0.2">
      <c r="Y243" s="41"/>
    </row>
    <row r="244" spans="25:25" x14ac:dyDescent="0.2">
      <c r="Y244" s="41"/>
    </row>
    <row r="245" spans="25:25" x14ac:dyDescent="0.2">
      <c r="Y245" s="41"/>
    </row>
    <row r="246" spans="25:25" x14ac:dyDescent="0.2">
      <c r="Y246" s="41"/>
    </row>
    <row r="247" spans="25:25" x14ac:dyDescent="0.2">
      <c r="Y247" s="41"/>
    </row>
    <row r="248" spans="25:25" x14ac:dyDescent="0.2">
      <c r="Y248" s="41"/>
    </row>
    <row r="249" spans="25:25" x14ac:dyDescent="0.2">
      <c r="Y249" s="41"/>
    </row>
    <row r="250" spans="25:25" x14ac:dyDescent="0.2">
      <c r="Y250" s="41"/>
    </row>
    <row r="251" spans="25:25" x14ac:dyDescent="0.2">
      <c r="Y251" s="41"/>
    </row>
    <row r="252" spans="25:25" x14ac:dyDescent="0.2">
      <c r="Y252" s="41"/>
    </row>
    <row r="253" spans="25:25" x14ac:dyDescent="0.2">
      <c r="Y253" s="41"/>
    </row>
    <row r="254" spans="25:25" x14ac:dyDescent="0.2">
      <c r="Y254" s="41"/>
    </row>
    <row r="255" spans="25:25" x14ac:dyDescent="0.2">
      <c r="Y255" s="41"/>
    </row>
    <row r="256" spans="25:25" x14ac:dyDescent="0.2">
      <c r="Y256" s="41"/>
    </row>
    <row r="257" spans="25:25" x14ac:dyDescent="0.2">
      <c r="Y257" s="41"/>
    </row>
    <row r="258" spans="25:25" x14ac:dyDescent="0.2">
      <c r="Y258" s="41"/>
    </row>
    <row r="259" spans="25:25" x14ac:dyDescent="0.2">
      <c r="Y259" s="41"/>
    </row>
    <row r="260" spans="25:25" x14ac:dyDescent="0.2">
      <c r="Y260" s="41"/>
    </row>
    <row r="261" spans="25:25" x14ac:dyDescent="0.2">
      <c r="Y261" s="41"/>
    </row>
    <row r="262" spans="25:25" x14ac:dyDescent="0.2">
      <c r="Y262" s="41"/>
    </row>
    <row r="263" spans="25:25" x14ac:dyDescent="0.2">
      <c r="Y263" s="41"/>
    </row>
    <row r="264" spans="25:25" x14ac:dyDescent="0.2">
      <c r="Y264" s="41"/>
    </row>
    <row r="265" spans="25:25" x14ac:dyDescent="0.2">
      <c r="Y265" s="41"/>
    </row>
    <row r="266" spans="25:25" x14ac:dyDescent="0.2">
      <c r="Y266" s="41"/>
    </row>
    <row r="267" spans="25:25" x14ac:dyDescent="0.2">
      <c r="Y267" s="41"/>
    </row>
    <row r="268" spans="25:25" x14ac:dyDescent="0.2">
      <c r="Y268" s="41"/>
    </row>
    <row r="269" spans="25:25" x14ac:dyDescent="0.2">
      <c r="Y269" s="41"/>
    </row>
    <row r="270" spans="25:25" x14ac:dyDescent="0.2">
      <c r="Y270" s="41"/>
    </row>
    <row r="271" spans="25:25" x14ac:dyDescent="0.2">
      <c r="Y271" s="41"/>
    </row>
    <row r="272" spans="25:25" x14ac:dyDescent="0.2">
      <c r="Y272" s="41"/>
    </row>
    <row r="273" spans="25:25" x14ac:dyDescent="0.2">
      <c r="Y273" s="41"/>
    </row>
    <row r="274" spans="25:25" x14ac:dyDescent="0.2">
      <c r="Y274" s="41"/>
    </row>
    <row r="275" spans="25:25" x14ac:dyDescent="0.2">
      <c r="Y275" s="41"/>
    </row>
    <row r="276" spans="25:25" x14ac:dyDescent="0.2">
      <c r="Y276" s="41"/>
    </row>
    <row r="277" spans="25:25" x14ac:dyDescent="0.2">
      <c r="Y277" s="41"/>
    </row>
    <row r="278" spans="25:25" x14ac:dyDescent="0.2">
      <c r="Y278" s="41"/>
    </row>
    <row r="279" spans="25:25" x14ac:dyDescent="0.2">
      <c r="Y279" s="41"/>
    </row>
    <row r="280" spans="25:25" x14ac:dyDescent="0.2">
      <c r="Y280" s="41"/>
    </row>
    <row r="281" spans="25:25" x14ac:dyDescent="0.2">
      <c r="Y281" s="41"/>
    </row>
    <row r="282" spans="25:25" x14ac:dyDescent="0.2">
      <c r="Y282" s="41"/>
    </row>
    <row r="283" spans="25:25" x14ac:dyDescent="0.2">
      <c r="Y283" s="41"/>
    </row>
    <row r="284" spans="25:25" x14ac:dyDescent="0.2">
      <c r="Y284" s="41"/>
    </row>
    <row r="285" spans="25:25" x14ac:dyDescent="0.2">
      <c r="Y285" s="41"/>
    </row>
    <row r="286" spans="25:25" x14ac:dyDescent="0.2">
      <c r="Y286" s="41"/>
    </row>
    <row r="287" spans="25:25" x14ac:dyDescent="0.2">
      <c r="Y287" s="41"/>
    </row>
    <row r="288" spans="25:25" x14ac:dyDescent="0.2">
      <c r="Y288" s="41"/>
    </row>
    <row r="289" spans="25:25" x14ac:dyDescent="0.2">
      <c r="Y289" s="41"/>
    </row>
    <row r="290" spans="25:25" x14ac:dyDescent="0.2">
      <c r="Y290" s="41"/>
    </row>
    <row r="291" spans="25:25" x14ac:dyDescent="0.2">
      <c r="Y291" s="41"/>
    </row>
    <row r="292" spans="25:25" x14ac:dyDescent="0.2">
      <c r="Y292" s="41"/>
    </row>
    <row r="293" spans="25:25" x14ac:dyDescent="0.2">
      <c r="Y293" s="41"/>
    </row>
    <row r="294" spans="25:25" x14ac:dyDescent="0.2">
      <c r="Y294" s="41"/>
    </row>
    <row r="295" spans="25:25" x14ac:dyDescent="0.2">
      <c r="Y295" s="41"/>
    </row>
    <row r="296" spans="25:25" x14ac:dyDescent="0.2">
      <c r="Y296" s="41"/>
    </row>
    <row r="297" spans="25:25" x14ac:dyDescent="0.2">
      <c r="Y297" s="41"/>
    </row>
    <row r="298" spans="25:25" x14ac:dyDescent="0.2">
      <c r="Y298" s="41"/>
    </row>
    <row r="299" spans="25:25" x14ac:dyDescent="0.2">
      <c r="Y299" s="41"/>
    </row>
    <row r="300" spans="25:25" x14ac:dyDescent="0.2">
      <c r="Y300" s="41"/>
    </row>
    <row r="301" spans="25:25" x14ac:dyDescent="0.2">
      <c r="Y301" s="41"/>
    </row>
    <row r="302" spans="25:25" x14ac:dyDescent="0.2">
      <c r="Y302" s="41"/>
    </row>
    <row r="303" spans="25:25" x14ac:dyDescent="0.2">
      <c r="Y303" s="41"/>
    </row>
    <row r="304" spans="25:25" x14ac:dyDescent="0.2">
      <c r="Y304" s="41"/>
    </row>
    <row r="305" spans="25:25" x14ac:dyDescent="0.2">
      <c r="Y305" s="41"/>
    </row>
    <row r="306" spans="25:25" x14ac:dyDescent="0.2">
      <c r="Y306" s="41"/>
    </row>
    <row r="307" spans="25:25" x14ac:dyDescent="0.2">
      <c r="Y307" s="41"/>
    </row>
    <row r="308" spans="25:25" x14ac:dyDescent="0.2">
      <c r="Y308" s="41"/>
    </row>
    <row r="309" spans="25:25" x14ac:dyDescent="0.2">
      <c r="Y309" s="41"/>
    </row>
    <row r="310" spans="25:25" x14ac:dyDescent="0.2">
      <c r="Y310" s="41"/>
    </row>
    <row r="311" spans="25:25" x14ac:dyDescent="0.2">
      <c r="Y311" s="41"/>
    </row>
    <row r="312" spans="25:25" x14ac:dyDescent="0.2">
      <c r="Y312" s="41"/>
    </row>
    <row r="313" spans="25:25" x14ac:dyDescent="0.2">
      <c r="Y313" s="41"/>
    </row>
    <row r="314" spans="25:25" x14ac:dyDescent="0.2">
      <c r="Y314" s="41"/>
    </row>
    <row r="315" spans="25:25" x14ac:dyDescent="0.2">
      <c r="Y315" s="41"/>
    </row>
    <row r="316" spans="25:25" x14ac:dyDescent="0.2">
      <c r="Y316" s="41"/>
    </row>
    <row r="317" spans="25:25" x14ac:dyDescent="0.2">
      <c r="Y317" s="41"/>
    </row>
    <row r="318" spans="25:25" x14ac:dyDescent="0.2">
      <c r="Y318" s="41"/>
    </row>
    <row r="319" spans="25:25" x14ac:dyDescent="0.2">
      <c r="Y319" s="41"/>
    </row>
    <row r="320" spans="25:25" x14ac:dyDescent="0.2">
      <c r="Y320" s="41"/>
    </row>
    <row r="321" spans="25:25" x14ac:dyDescent="0.2">
      <c r="Y321" s="41"/>
    </row>
    <row r="322" spans="25:25" x14ac:dyDescent="0.2">
      <c r="Y322" s="41"/>
    </row>
    <row r="323" spans="25:25" x14ac:dyDescent="0.2">
      <c r="Y323" s="41"/>
    </row>
    <row r="324" spans="25:25" x14ac:dyDescent="0.2">
      <c r="Y324" s="41"/>
    </row>
    <row r="325" spans="25:25" x14ac:dyDescent="0.2">
      <c r="Y325" s="41"/>
    </row>
    <row r="326" spans="25:25" x14ac:dyDescent="0.2">
      <c r="Y326" s="41"/>
    </row>
    <row r="327" spans="25:25" x14ac:dyDescent="0.2">
      <c r="Y327" s="41"/>
    </row>
    <row r="328" spans="25:25" x14ac:dyDescent="0.2">
      <c r="Y328" s="41"/>
    </row>
    <row r="329" spans="25:25" x14ac:dyDescent="0.2">
      <c r="Y329" s="41"/>
    </row>
    <row r="330" spans="25:25" x14ac:dyDescent="0.2">
      <c r="Y330" s="41"/>
    </row>
    <row r="331" spans="25:25" x14ac:dyDescent="0.2">
      <c r="Y331" s="41"/>
    </row>
    <row r="332" spans="25:25" x14ac:dyDescent="0.2">
      <c r="Y332" s="41"/>
    </row>
    <row r="333" spans="25:25" x14ac:dyDescent="0.2">
      <c r="Y333" s="41"/>
    </row>
    <row r="334" spans="25:25" x14ac:dyDescent="0.2">
      <c r="Y334" s="41"/>
    </row>
    <row r="335" spans="25:25" x14ac:dyDescent="0.2">
      <c r="Y335" s="41"/>
    </row>
    <row r="336" spans="25:25" x14ac:dyDescent="0.2">
      <c r="Y336" s="41"/>
    </row>
    <row r="337" spans="25:25" x14ac:dyDescent="0.2">
      <c r="Y337" s="41"/>
    </row>
    <row r="338" spans="25:25" x14ac:dyDescent="0.2">
      <c r="Y338" s="41"/>
    </row>
    <row r="339" spans="25:25" x14ac:dyDescent="0.2">
      <c r="Y339" s="41"/>
    </row>
    <row r="340" spans="25:25" x14ac:dyDescent="0.2">
      <c r="Y340" s="41"/>
    </row>
    <row r="341" spans="25:25" x14ac:dyDescent="0.2">
      <c r="Y341" s="41"/>
    </row>
    <row r="342" spans="25:25" x14ac:dyDescent="0.2">
      <c r="Y342" s="41"/>
    </row>
    <row r="343" spans="25:25" x14ac:dyDescent="0.2">
      <c r="Y343" s="41"/>
    </row>
    <row r="344" spans="25:25" x14ac:dyDescent="0.2">
      <c r="Y344" s="41"/>
    </row>
    <row r="345" spans="25:25" x14ac:dyDescent="0.2">
      <c r="Y345" s="41"/>
    </row>
    <row r="346" spans="25:25" x14ac:dyDescent="0.2">
      <c r="Y346" s="41"/>
    </row>
    <row r="347" spans="25:25" x14ac:dyDescent="0.2">
      <c r="Y347" s="41"/>
    </row>
    <row r="348" spans="25:25" x14ac:dyDescent="0.2">
      <c r="Y348" s="41"/>
    </row>
    <row r="349" spans="25:25" x14ac:dyDescent="0.2">
      <c r="Y349" s="41"/>
    </row>
    <row r="350" spans="25:25" x14ac:dyDescent="0.2">
      <c r="Y350" s="41"/>
    </row>
    <row r="351" spans="25:25" x14ac:dyDescent="0.2">
      <c r="Y351" s="41"/>
    </row>
    <row r="352" spans="25:25" x14ac:dyDescent="0.2">
      <c r="Y352" s="41"/>
    </row>
    <row r="353" spans="25:25" x14ac:dyDescent="0.2">
      <c r="Y353" s="41"/>
    </row>
    <row r="354" spans="25:25" x14ac:dyDescent="0.2">
      <c r="Y354" s="41"/>
    </row>
    <row r="355" spans="25:25" x14ac:dyDescent="0.2">
      <c r="Y355" s="41"/>
    </row>
    <row r="356" spans="25:25" x14ac:dyDescent="0.2">
      <c r="Y356" s="41"/>
    </row>
    <row r="357" spans="25:25" x14ac:dyDescent="0.2">
      <c r="Y357" s="41"/>
    </row>
    <row r="358" spans="25:25" x14ac:dyDescent="0.2">
      <c r="Y358" s="41"/>
    </row>
    <row r="359" spans="25:25" x14ac:dyDescent="0.2">
      <c r="Y359" s="41"/>
    </row>
    <row r="360" spans="25:25" x14ac:dyDescent="0.2">
      <c r="Y360" s="41"/>
    </row>
    <row r="361" spans="25:25" x14ac:dyDescent="0.2">
      <c r="Y361" s="41"/>
    </row>
    <row r="362" spans="25:25" x14ac:dyDescent="0.2">
      <c r="Y362" s="41"/>
    </row>
    <row r="363" spans="25:25" x14ac:dyDescent="0.2">
      <c r="Y363" s="41"/>
    </row>
    <row r="364" spans="25:25" x14ac:dyDescent="0.2">
      <c r="Y364" s="41"/>
    </row>
    <row r="365" spans="25:25" x14ac:dyDescent="0.2">
      <c r="Y365" s="41"/>
    </row>
    <row r="366" spans="25:25" x14ac:dyDescent="0.2">
      <c r="Y366" s="41"/>
    </row>
    <row r="367" spans="25:25" x14ac:dyDescent="0.2">
      <c r="Y367" s="41"/>
    </row>
    <row r="368" spans="25:25" x14ac:dyDescent="0.2">
      <c r="Y368" s="41"/>
    </row>
    <row r="369" spans="25:25" x14ac:dyDescent="0.2">
      <c r="Y369" s="41"/>
    </row>
    <row r="370" spans="25:25" x14ac:dyDescent="0.2">
      <c r="Y370" s="41"/>
    </row>
    <row r="371" spans="25:25" x14ac:dyDescent="0.2">
      <c r="Y371" s="41"/>
    </row>
    <row r="372" spans="25:25" x14ac:dyDescent="0.2">
      <c r="Y372" s="41"/>
    </row>
    <row r="373" spans="25:25" x14ac:dyDescent="0.2">
      <c r="Y373" s="41"/>
    </row>
    <row r="374" spans="25:25" x14ac:dyDescent="0.2">
      <c r="Y374" s="41"/>
    </row>
    <row r="375" spans="25:25" x14ac:dyDescent="0.2">
      <c r="Y375" s="41"/>
    </row>
    <row r="376" spans="25:25" x14ac:dyDescent="0.2">
      <c r="Y376" s="41"/>
    </row>
    <row r="377" spans="25:25" x14ac:dyDescent="0.2">
      <c r="Y377" s="41"/>
    </row>
    <row r="378" spans="25:25" x14ac:dyDescent="0.2">
      <c r="Y378" s="41"/>
    </row>
    <row r="379" spans="25:25" x14ac:dyDescent="0.2">
      <c r="Y379" s="41"/>
    </row>
    <row r="380" spans="25:25" x14ac:dyDescent="0.2">
      <c r="Y380" s="41"/>
    </row>
    <row r="381" spans="25:25" x14ac:dyDescent="0.2">
      <c r="Y381" s="41"/>
    </row>
    <row r="382" spans="25:25" x14ac:dyDescent="0.2">
      <c r="Y382" s="41"/>
    </row>
    <row r="383" spans="25:25" x14ac:dyDescent="0.2">
      <c r="Y383" s="41"/>
    </row>
    <row r="384" spans="25:25" x14ac:dyDescent="0.2">
      <c r="Y384" s="41"/>
    </row>
    <row r="385" spans="25:25" x14ac:dyDescent="0.2">
      <c r="Y385" s="41"/>
    </row>
    <row r="386" spans="25:25" x14ac:dyDescent="0.2">
      <c r="Y386" s="41"/>
    </row>
    <row r="387" spans="25:25" x14ac:dyDescent="0.2">
      <c r="Y387" s="41"/>
    </row>
    <row r="388" spans="25:25" x14ac:dyDescent="0.2">
      <c r="Y388" s="41"/>
    </row>
    <row r="389" spans="25:25" x14ac:dyDescent="0.2">
      <c r="Y389" s="41"/>
    </row>
    <row r="390" spans="25:25" x14ac:dyDescent="0.2">
      <c r="Y390" s="41"/>
    </row>
    <row r="391" spans="25:25" x14ac:dyDescent="0.2">
      <c r="Y391" s="41"/>
    </row>
    <row r="392" spans="25:25" x14ac:dyDescent="0.2">
      <c r="Y392" s="41"/>
    </row>
    <row r="393" spans="25:25" x14ac:dyDescent="0.2">
      <c r="Y393" s="41"/>
    </row>
    <row r="394" spans="25:25" x14ac:dyDescent="0.2">
      <c r="Y394" s="41"/>
    </row>
    <row r="395" spans="25:25" x14ac:dyDescent="0.2">
      <c r="Y395" s="41"/>
    </row>
    <row r="396" spans="25:25" x14ac:dyDescent="0.2">
      <c r="Y396" s="41"/>
    </row>
    <row r="397" spans="25:25" x14ac:dyDescent="0.2">
      <c r="Y397" s="41"/>
    </row>
    <row r="398" spans="25:25" x14ac:dyDescent="0.2">
      <c r="Y398" s="41"/>
    </row>
    <row r="399" spans="25:25" x14ac:dyDescent="0.2">
      <c r="Y399" s="41"/>
    </row>
    <row r="400" spans="25:25" x14ac:dyDescent="0.2">
      <c r="Y400" s="41"/>
    </row>
    <row r="401" spans="25:25" x14ac:dyDescent="0.2">
      <c r="Y401" s="41"/>
    </row>
    <row r="402" spans="25:25" x14ac:dyDescent="0.2">
      <c r="Y402" s="41"/>
    </row>
    <row r="403" spans="25:25" x14ac:dyDescent="0.2">
      <c r="Y403" s="41"/>
    </row>
    <row r="404" spans="25:25" x14ac:dyDescent="0.2">
      <c r="Y404" s="41"/>
    </row>
    <row r="405" spans="25:25" x14ac:dyDescent="0.2">
      <c r="Y405" s="41"/>
    </row>
    <row r="406" spans="25:25" x14ac:dyDescent="0.2">
      <c r="Y406" s="41"/>
    </row>
    <row r="407" spans="25:25" x14ac:dyDescent="0.2">
      <c r="Y407" s="41"/>
    </row>
    <row r="408" spans="25:25" x14ac:dyDescent="0.2">
      <c r="Y408" s="41"/>
    </row>
    <row r="409" spans="25:25" x14ac:dyDescent="0.2">
      <c r="Y409" s="41"/>
    </row>
    <row r="410" spans="25:25" x14ac:dyDescent="0.2">
      <c r="Y410" s="41"/>
    </row>
    <row r="411" spans="25:25" x14ac:dyDescent="0.2">
      <c r="Y411" s="41"/>
    </row>
    <row r="412" spans="25:25" x14ac:dyDescent="0.2">
      <c r="Y412" s="41"/>
    </row>
    <row r="413" spans="25:25" x14ac:dyDescent="0.2">
      <c r="Y413" s="41"/>
    </row>
    <row r="414" spans="25:25" x14ac:dyDescent="0.2">
      <c r="Y414" s="41"/>
    </row>
    <row r="415" spans="25:25" x14ac:dyDescent="0.2">
      <c r="Y415" s="41"/>
    </row>
    <row r="416" spans="25:25" x14ac:dyDescent="0.2">
      <c r="Y416" s="41"/>
    </row>
    <row r="417" spans="25:25" x14ac:dyDescent="0.2">
      <c r="Y417" s="41"/>
    </row>
    <row r="418" spans="25:25" x14ac:dyDescent="0.2">
      <c r="Y418" s="41"/>
    </row>
    <row r="419" spans="25:25" x14ac:dyDescent="0.2">
      <c r="Y419" s="41"/>
    </row>
    <row r="420" spans="25:25" x14ac:dyDescent="0.2">
      <c r="Y420" s="41"/>
    </row>
    <row r="421" spans="25:25" x14ac:dyDescent="0.2">
      <c r="Y421" s="41"/>
    </row>
    <row r="422" spans="25:25" x14ac:dyDescent="0.2">
      <c r="Y422" s="41"/>
    </row>
    <row r="423" spans="25:25" x14ac:dyDescent="0.2">
      <c r="Y423" s="41"/>
    </row>
    <row r="424" spans="25:25" x14ac:dyDescent="0.2">
      <c r="Y424" s="41"/>
    </row>
    <row r="425" spans="25:25" x14ac:dyDescent="0.2">
      <c r="Y425" s="41"/>
    </row>
    <row r="426" spans="25:25" x14ac:dyDescent="0.2">
      <c r="Y426" s="41"/>
    </row>
    <row r="427" spans="25:25" x14ac:dyDescent="0.2">
      <c r="Y427" s="41"/>
    </row>
    <row r="428" spans="25:25" x14ac:dyDescent="0.2">
      <c r="Y428" s="41"/>
    </row>
    <row r="429" spans="25:25" x14ac:dyDescent="0.2">
      <c r="Y429" s="41"/>
    </row>
    <row r="430" spans="25:25" x14ac:dyDescent="0.2">
      <c r="Y430" s="41"/>
    </row>
    <row r="431" spans="25:25" x14ac:dyDescent="0.2">
      <c r="Y431" s="41"/>
    </row>
    <row r="432" spans="25:25" x14ac:dyDescent="0.2">
      <c r="Y432" s="41"/>
    </row>
    <row r="433" spans="25:25" x14ac:dyDescent="0.2">
      <c r="Y433" s="41"/>
    </row>
    <row r="434" spans="25:25" x14ac:dyDescent="0.2">
      <c r="Y434" s="41"/>
    </row>
    <row r="435" spans="25:25" x14ac:dyDescent="0.2">
      <c r="Y435" s="41"/>
    </row>
    <row r="436" spans="25:25" x14ac:dyDescent="0.2">
      <c r="Y436" s="41"/>
    </row>
    <row r="437" spans="25:25" x14ac:dyDescent="0.2">
      <c r="Y437" s="41"/>
    </row>
    <row r="438" spans="25:25" x14ac:dyDescent="0.2">
      <c r="Y438" s="41"/>
    </row>
    <row r="439" spans="25:25" x14ac:dyDescent="0.2">
      <c r="Y439" s="41"/>
    </row>
    <row r="440" spans="25:25" x14ac:dyDescent="0.2">
      <c r="Y440" s="41"/>
    </row>
    <row r="441" spans="25:25" x14ac:dyDescent="0.2">
      <c r="Y441" s="41"/>
    </row>
    <row r="442" spans="25:25" x14ac:dyDescent="0.2">
      <c r="Y442" s="41"/>
    </row>
    <row r="443" spans="25:25" x14ac:dyDescent="0.2">
      <c r="Y443" s="41"/>
    </row>
    <row r="444" spans="25:25" x14ac:dyDescent="0.2">
      <c r="Y444" s="41"/>
    </row>
    <row r="445" spans="25:25" x14ac:dyDescent="0.2">
      <c r="Y445" s="41"/>
    </row>
    <row r="446" spans="25:25" x14ac:dyDescent="0.2">
      <c r="Y446" s="41"/>
    </row>
    <row r="447" spans="25:25" x14ac:dyDescent="0.2">
      <c r="Y447" s="41"/>
    </row>
    <row r="448" spans="25:25" x14ac:dyDescent="0.2">
      <c r="Y448" s="41"/>
    </row>
    <row r="449" spans="25:25" x14ac:dyDescent="0.2">
      <c r="Y449" s="41"/>
    </row>
    <row r="450" spans="25:25" x14ac:dyDescent="0.2">
      <c r="Y450" s="41"/>
    </row>
    <row r="451" spans="25:25" x14ac:dyDescent="0.2">
      <c r="Y451" s="41"/>
    </row>
    <row r="452" spans="25:25" x14ac:dyDescent="0.2">
      <c r="Y452" s="41"/>
    </row>
    <row r="453" spans="25:25" x14ac:dyDescent="0.2">
      <c r="Y453" s="41"/>
    </row>
    <row r="454" spans="25:25" x14ac:dyDescent="0.2">
      <c r="Y454" s="41"/>
    </row>
    <row r="455" spans="25:25" x14ac:dyDescent="0.2">
      <c r="Y455" s="41"/>
    </row>
    <row r="456" spans="25:25" x14ac:dyDescent="0.2">
      <c r="Y456" s="41"/>
    </row>
    <row r="457" spans="25:25" x14ac:dyDescent="0.2">
      <c r="Y457" s="41"/>
    </row>
    <row r="458" spans="25:25" x14ac:dyDescent="0.2">
      <c r="Y458" s="41"/>
    </row>
    <row r="459" spans="25:25" x14ac:dyDescent="0.2">
      <c r="Y459" s="41"/>
    </row>
    <row r="460" spans="25:25" x14ac:dyDescent="0.2">
      <c r="Y460" s="41"/>
    </row>
    <row r="461" spans="25:25" x14ac:dyDescent="0.2">
      <c r="Y461" s="41"/>
    </row>
    <row r="462" spans="25:25" x14ac:dyDescent="0.2">
      <c r="Y462" s="41"/>
    </row>
    <row r="463" spans="25:25" x14ac:dyDescent="0.2">
      <c r="Y463" s="41"/>
    </row>
    <row r="464" spans="25:25" x14ac:dyDescent="0.2">
      <c r="Y464" s="41"/>
    </row>
    <row r="465" spans="25:25" x14ac:dyDescent="0.2">
      <c r="Y465" s="41"/>
    </row>
    <row r="466" spans="25:25" x14ac:dyDescent="0.2">
      <c r="Y466" s="41"/>
    </row>
    <row r="467" spans="25:25" x14ac:dyDescent="0.2">
      <c r="Y467" s="41"/>
    </row>
    <row r="468" spans="25:25" x14ac:dyDescent="0.2">
      <c r="Y468" s="41"/>
    </row>
    <row r="469" spans="25:25" x14ac:dyDescent="0.2">
      <c r="Y469" s="41"/>
    </row>
    <row r="470" spans="25:25" x14ac:dyDescent="0.2">
      <c r="Y470" s="41"/>
    </row>
    <row r="471" spans="25:25" x14ac:dyDescent="0.2">
      <c r="Y471" s="41"/>
    </row>
    <row r="472" spans="25:25" x14ac:dyDescent="0.2">
      <c r="Y472" s="41"/>
    </row>
    <row r="473" spans="25:25" x14ac:dyDescent="0.2">
      <c r="Y473" s="41"/>
    </row>
    <row r="474" spans="25:25" x14ac:dyDescent="0.2">
      <c r="Y474" s="41"/>
    </row>
    <row r="475" spans="25:25" x14ac:dyDescent="0.2">
      <c r="Y475" s="41"/>
    </row>
    <row r="476" spans="25:25" x14ac:dyDescent="0.2">
      <c r="Y476" s="41"/>
    </row>
    <row r="477" spans="25:25" x14ac:dyDescent="0.2">
      <c r="Y477" s="41"/>
    </row>
    <row r="478" spans="25:25" x14ac:dyDescent="0.2">
      <c r="Y478" s="41"/>
    </row>
    <row r="479" spans="25:25" x14ac:dyDescent="0.2">
      <c r="Y479" s="41"/>
    </row>
    <row r="480" spans="25:25" x14ac:dyDescent="0.2">
      <c r="Y480" s="41"/>
    </row>
    <row r="481" spans="25:25" x14ac:dyDescent="0.2">
      <c r="Y481" s="41"/>
    </row>
    <row r="482" spans="25:25" x14ac:dyDescent="0.2">
      <c r="Y482" s="41"/>
    </row>
    <row r="483" spans="25:25" x14ac:dyDescent="0.2">
      <c r="Y483" s="41"/>
    </row>
    <row r="484" spans="25:25" x14ac:dyDescent="0.2">
      <c r="Y484" s="41"/>
    </row>
    <row r="485" spans="25:25" x14ac:dyDescent="0.2">
      <c r="Y485" s="41"/>
    </row>
    <row r="486" spans="25:25" x14ac:dyDescent="0.2">
      <c r="Y486" s="41"/>
    </row>
    <row r="487" spans="25:25" x14ac:dyDescent="0.2">
      <c r="Y487" s="41"/>
    </row>
    <row r="488" spans="25:25" x14ac:dyDescent="0.2">
      <c r="Y488" s="41"/>
    </row>
    <row r="489" spans="25:25" x14ac:dyDescent="0.2">
      <c r="Y489" s="41"/>
    </row>
    <row r="490" spans="25:25" x14ac:dyDescent="0.2">
      <c r="Y490" s="41"/>
    </row>
    <row r="491" spans="25:25" x14ac:dyDescent="0.2">
      <c r="Y491" s="41"/>
    </row>
    <row r="492" spans="25:25" x14ac:dyDescent="0.2">
      <c r="Y492" s="41"/>
    </row>
    <row r="493" spans="25:25" x14ac:dyDescent="0.2">
      <c r="Y493" s="41"/>
    </row>
    <row r="494" spans="25:25" x14ac:dyDescent="0.2">
      <c r="Y494" s="41"/>
    </row>
    <row r="495" spans="25:25" x14ac:dyDescent="0.2">
      <c r="Y495" s="41"/>
    </row>
    <row r="496" spans="25:25" x14ac:dyDescent="0.2">
      <c r="Y496" s="41"/>
    </row>
    <row r="497" spans="25:25" x14ac:dyDescent="0.2">
      <c r="Y497" s="41"/>
    </row>
    <row r="498" spans="25:25" x14ac:dyDescent="0.2">
      <c r="Y498" s="41"/>
    </row>
    <row r="499" spans="25:25" x14ac:dyDescent="0.2">
      <c r="Y499" s="41"/>
    </row>
    <row r="500" spans="25:25" x14ac:dyDescent="0.2">
      <c r="Y500" s="41"/>
    </row>
    <row r="501" spans="25:25" x14ac:dyDescent="0.2">
      <c r="Y501" s="41"/>
    </row>
    <row r="502" spans="25:25" x14ac:dyDescent="0.2">
      <c r="Y502" s="41"/>
    </row>
    <row r="503" spans="25:25" x14ac:dyDescent="0.2">
      <c r="Y503" s="41"/>
    </row>
    <row r="504" spans="25:25" x14ac:dyDescent="0.2">
      <c r="Y504" s="41"/>
    </row>
    <row r="505" spans="25:25" x14ac:dyDescent="0.2">
      <c r="Y505" s="41"/>
    </row>
    <row r="506" spans="25:25" x14ac:dyDescent="0.2">
      <c r="Y506" s="41"/>
    </row>
    <row r="507" spans="25:25" x14ac:dyDescent="0.2">
      <c r="Y507" s="41"/>
    </row>
    <row r="508" spans="25:25" x14ac:dyDescent="0.2">
      <c r="Y508" s="41"/>
    </row>
    <row r="509" spans="25:25" x14ac:dyDescent="0.2">
      <c r="Y509" s="41"/>
    </row>
    <row r="510" spans="25:25" x14ac:dyDescent="0.2">
      <c r="Y510" s="41"/>
    </row>
    <row r="511" spans="25:25" x14ac:dyDescent="0.2">
      <c r="Y511" s="41"/>
    </row>
    <row r="512" spans="25:25" x14ac:dyDescent="0.2">
      <c r="Y512" s="41"/>
    </row>
    <row r="513" spans="25:25" x14ac:dyDescent="0.2">
      <c r="Y513" s="41"/>
    </row>
    <row r="514" spans="25:25" x14ac:dyDescent="0.2">
      <c r="Y514" s="41"/>
    </row>
    <row r="515" spans="25:25" x14ac:dyDescent="0.2">
      <c r="Y515" s="41"/>
    </row>
    <row r="516" spans="25:25" x14ac:dyDescent="0.2">
      <c r="Y516" s="41"/>
    </row>
    <row r="517" spans="25:25" x14ac:dyDescent="0.2">
      <c r="Y517" s="41"/>
    </row>
    <row r="518" spans="25:25" x14ac:dyDescent="0.2">
      <c r="Y518" s="41"/>
    </row>
    <row r="519" spans="25:25" x14ac:dyDescent="0.2">
      <c r="Y519" s="41"/>
    </row>
    <row r="520" spans="25:25" x14ac:dyDescent="0.2">
      <c r="Y520" s="41"/>
    </row>
    <row r="521" spans="25:25" x14ac:dyDescent="0.2">
      <c r="Y521" s="41"/>
    </row>
    <row r="522" spans="25:25" x14ac:dyDescent="0.2">
      <c r="Y522" s="41"/>
    </row>
    <row r="523" spans="25:25" x14ac:dyDescent="0.2">
      <c r="Y523" s="41"/>
    </row>
    <row r="524" spans="25:25" x14ac:dyDescent="0.2">
      <c r="Y524" s="41"/>
    </row>
    <row r="525" spans="25:25" x14ac:dyDescent="0.2">
      <c r="Y525" s="41"/>
    </row>
    <row r="526" spans="25:25" x14ac:dyDescent="0.2">
      <c r="Y526" s="41"/>
    </row>
    <row r="527" spans="25:25" x14ac:dyDescent="0.2">
      <c r="Y527" s="41"/>
    </row>
    <row r="528" spans="25:25" x14ac:dyDescent="0.2">
      <c r="Y528" s="41"/>
    </row>
    <row r="529" spans="25:25" x14ac:dyDescent="0.2">
      <c r="Y529" s="41"/>
    </row>
    <row r="530" spans="25:25" x14ac:dyDescent="0.2">
      <c r="Y530" s="41"/>
    </row>
    <row r="531" spans="25:25" x14ac:dyDescent="0.2">
      <c r="Y531" s="41"/>
    </row>
    <row r="532" spans="25:25" x14ac:dyDescent="0.2">
      <c r="Y532" s="41"/>
    </row>
    <row r="533" spans="25:25" x14ac:dyDescent="0.2">
      <c r="Y533" s="41"/>
    </row>
    <row r="534" spans="25:25" x14ac:dyDescent="0.2">
      <c r="Y534" s="41"/>
    </row>
    <row r="535" spans="25:25" x14ac:dyDescent="0.2">
      <c r="Y535" s="41"/>
    </row>
    <row r="536" spans="25:25" x14ac:dyDescent="0.2">
      <c r="Y536" s="41"/>
    </row>
    <row r="537" spans="25:25" x14ac:dyDescent="0.2">
      <c r="Y537" s="41"/>
    </row>
    <row r="538" spans="25:25" x14ac:dyDescent="0.2">
      <c r="Y538" s="41"/>
    </row>
    <row r="539" spans="25:25" x14ac:dyDescent="0.2">
      <c r="Y539" s="41"/>
    </row>
    <row r="540" spans="25:25" x14ac:dyDescent="0.2">
      <c r="Y540" s="41"/>
    </row>
    <row r="541" spans="25:25" x14ac:dyDescent="0.2">
      <c r="Y541" s="41"/>
    </row>
    <row r="542" spans="25:25" x14ac:dyDescent="0.2">
      <c r="Y542" s="41"/>
    </row>
    <row r="543" spans="25:25" x14ac:dyDescent="0.2">
      <c r="Y543" s="41"/>
    </row>
    <row r="544" spans="25:25" x14ac:dyDescent="0.2">
      <c r="Y544" s="41"/>
    </row>
    <row r="545" spans="25:25" x14ac:dyDescent="0.2">
      <c r="Y545" s="41"/>
    </row>
    <row r="546" spans="25:25" x14ac:dyDescent="0.2">
      <c r="Y546" s="41"/>
    </row>
    <row r="547" spans="25:25" x14ac:dyDescent="0.2">
      <c r="Y547" s="41"/>
    </row>
    <row r="548" spans="25:25" x14ac:dyDescent="0.2">
      <c r="Y548" s="41"/>
    </row>
    <row r="549" spans="25:25" x14ac:dyDescent="0.2">
      <c r="Y549" s="41"/>
    </row>
    <row r="550" spans="25:25" x14ac:dyDescent="0.2">
      <c r="Y550" s="41"/>
    </row>
    <row r="551" spans="25:25" x14ac:dyDescent="0.2">
      <c r="Y551" s="41"/>
    </row>
    <row r="552" spans="25:25" x14ac:dyDescent="0.2">
      <c r="Y552" s="41"/>
    </row>
    <row r="553" spans="25:25" x14ac:dyDescent="0.2">
      <c r="Y553" s="41"/>
    </row>
    <row r="554" spans="25:25" x14ac:dyDescent="0.2">
      <c r="Y554" s="41"/>
    </row>
    <row r="555" spans="25:25" x14ac:dyDescent="0.2">
      <c r="Y555" s="41"/>
    </row>
    <row r="556" spans="25:25" x14ac:dyDescent="0.2">
      <c r="Y556" s="41"/>
    </row>
    <row r="557" spans="25:25" x14ac:dyDescent="0.2">
      <c r="Y557" s="41"/>
    </row>
    <row r="558" spans="25:25" x14ac:dyDescent="0.2">
      <c r="Y558" s="41"/>
    </row>
    <row r="559" spans="25:25" x14ac:dyDescent="0.2">
      <c r="Y559" s="41"/>
    </row>
    <row r="560" spans="25:25" x14ac:dyDescent="0.2">
      <c r="Y560" s="41"/>
    </row>
    <row r="561" spans="25:25" x14ac:dyDescent="0.2">
      <c r="Y561" s="41"/>
    </row>
    <row r="562" spans="25:25" x14ac:dyDescent="0.2">
      <c r="Y562" s="41"/>
    </row>
    <row r="563" spans="25:25" x14ac:dyDescent="0.2">
      <c r="Y563" s="41"/>
    </row>
    <row r="564" spans="25:25" x14ac:dyDescent="0.2">
      <c r="Y564" s="41"/>
    </row>
    <row r="565" spans="25:25" x14ac:dyDescent="0.2">
      <c r="Y565" s="41"/>
    </row>
    <row r="566" spans="25:25" x14ac:dyDescent="0.2">
      <c r="Y566" s="41"/>
    </row>
    <row r="567" spans="25:25" x14ac:dyDescent="0.2">
      <c r="Y567" s="41"/>
    </row>
    <row r="568" spans="25:25" x14ac:dyDescent="0.2">
      <c r="Y568" s="41"/>
    </row>
    <row r="569" spans="25:25" x14ac:dyDescent="0.2">
      <c r="Y569" s="41"/>
    </row>
    <row r="570" spans="25:25" x14ac:dyDescent="0.2">
      <c r="Y570" s="41"/>
    </row>
    <row r="571" spans="25:25" x14ac:dyDescent="0.2">
      <c r="Y571" s="41"/>
    </row>
    <row r="572" spans="25:25" x14ac:dyDescent="0.2">
      <c r="Y572" s="41"/>
    </row>
    <row r="573" spans="25:25" x14ac:dyDescent="0.2">
      <c r="Y573" s="41"/>
    </row>
    <row r="574" spans="25:25" x14ac:dyDescent="0.2">
      <c r="Y574" s="41"/>
    </row>
    <row r="575" spans="25:25" x14ac:dyDescent="0.2">
      <c r="Y575" s="41"/>
    </row>
    <row r="576" spans="25:25" x14ac:dyDescent="0.2">
      <c r="Y576" s="41"/>
    </row>
    <row r="577" spans="25:25" x14ac:dyDescent="0.2">
      <c r="Y577" s="41"/>
    </row>
    <row r="578" spans="25:25" x14ac:dyDescent="0.2">
      <c r="Y578" s="41"/>
    </row>
    <row r="579" spans="25:25" x14ac:dyDescent="0.2">
      <c r="Y579" s="41"/>
    </row>
    <row r="580" spans="25:25" x14ac:dyDescent="0.2">
      <c r="Y580" s="41"/>
    </row>
    <row r="581" spans="25:25" x14ac:dyDescent="0.2">
      <c r="Y581" s="41"/>
    </row>
    <row r="582" spans="25:25" x14ac:dyDescent="0.2">
      <c r="Y582" s="41"/>
    </row>
    <row r="583" spans="25:25" x14ac:dyDescent="0.2">
      <c r="Y583" s="41"/>
    </row>
    <row r="584" spans="25:25" x14ac:dyDescent="0.2">
      <c r="Y584" s="41"/>
    </row>
    <row r="585" spans="25:25" x14ac:dyDescent="0.2">
      <c r="Y585" s="41"/>
    </row>
    <row r="586" spans="25:25" x14ac:dyDescent="0.2">
      <c r="Y586" s="41"/>
    </row>
    <row r="587" spans="25:25" x14ac:dyDescent="0.2">
      <c r="Y587" s="41"/>
    </row>
    <row r="588" spans="25:25" x14ac:dyDescent="0.2">
      <c r="Y588" s="41"/>
    </row>
    <row r="589" spans="25:25" x14ac:dyDescent="0.2">
      <c r="Y589" s="41"/>
    </row>
    <row r="590" spans="25:25" x14ac:dyDescent="0.2">
      <c r="Y590" s="41"/>
    </row>
    <row r="591" spans="25:25" x14ac:dyDescent="0.2">
      <c r="Y591" s="41"/>
    </row>
    <row r="592" spans="25:25" x14ac:dyDescent="0.2">
      <c r="Y592" s="41"/>
    </row>
    <row r="593" spans="25:25" x14ac:dyDescent="0.2">
      <c r="Y593" s="41"/>
    </row>
    <row r="594" spans="25:25" x14ac:dyDescent="0.2">
      <c r="Y594" s="41"/>
    </row>
    <row r="595" spans="25:25" x14ac:dyDescent="0.2">
      <c r="Y595" s="41"/>
    </row>
    <row r="596" spans="25:25" x14ac:dyDescent="0.2">
      <c r="Y596" s="41"/>
    </row>
    <row r="597" spans="25:25" x14ac:dyDescent="0.2">
      <c r="Y597" s="41"/>
    </row>
    <row r="598" spans="25:25" x14ac:dyDescent="0.2">
      <c r="Y598" s="41"/>
    </row>
    <row r="599" spans="25:25" x14ac:dyDescent="0.2">
      <c r="Y599" s="41"/>
    </row>
    <row r="600" spans="25:25" x14ac:dyDescent="0.2">
      <c r="Y600" s="41"/>
    </row>
    <row r="601" spans="25:25" x14ac:dyDescent="0.2">
      <c r="Y601" s="41"/>
    </row>
    <row r="602" spans="25:25" x14ac:dyDescent="0.2">
      <c r="Y602" s="41"/>
    </row>
    <row r="603" spans="25:25" x14ac:dyDescent="0.2">
      <c r="Y603" s="41"/>
    </row>
    <row r="604" spans="25:25" x14ac:dyDescent="0.2">
      <c r="Y604" s="41"/>
    </row>
    <row r="605" spans="25:25" x14ac:dyDescent="0.2">
      <c r="Y605" s="41"/>
    </row>
    <row r="606" spans="25:25" x14ac:dyDescent="0.2">
      <c r="Y606" s="41"/>
    </row>
    <row r="607" spans="25:25" x14ac:dyDescent="0.2">
      <c r="Y607" s="41"/>
    </row>
    <row r="608" spans="25:25" x14ac:dyDescent="0.2">
      <c r="Y608" s="41"/>
    </row>
    <row r="609" spans="25:25" x14ac:dyDescent="0.2">
      <c r="Y609" s="41"/>
    </row>
    <row r="610" spans="25:25" x14ac:dyDescent="0.2">
      <c r="Y610" s="41"/>
    </row>
    <row r="611" spans="25:25" x14ac:dyDescent="0.2">
      <c r="Y611" s="41"/>
    </row>
    <row r="612" spans="25:25" x14ac:dyDescent="0.2">
      <c r="Y612" s="41"/>
    </row>
    <row r="613" spans="25:25" x14ac:dyDescent="0.2">
      <c r="Y613" s="41"/>
    </row>
    <row r="614" spans="25:25" x14ac:dyDescent="0.2">
      <c r="Y614" s="41"/>
    </row>
    <row r="615" spans="25:25" x14ac:dyDescent="0.2">
      <c r="Y615" s="41"/>
    </row>
    <row r="616" spans="25:25" x14ac:dyDescent="0.2">
      <c r="Y616" s="41"/>
    </row>
    <row r="617" spans="25:25" x14ac:dyDescent="0.2">
      <c r="Y617" s="41"/>
    </row>
    <row r="618" spans="25:25" x14ac:dyDescent="0.2">
      <c r="Y618" s="41"/>
    </row>
    <row r="619" spans="25:25" x14ac:dyDescent="0.2">
      <c r="Y619" s="41"/>
    </row>
    <row r="620" spans="25:25" x14ac:dyDescent="0.2">
      <c r="Y620" s="41"/>
    </row>
    <row r="621" spans="25:25" x14ac:dyDescent="0.2">
      <c r="Y621" s="41"/>
    </row>
    <row r="622" spans="25:25" x14ac:dyDescent="0.2">
      <c r="Y622" s="41"/>
    </row>
    <row r="623" spans="25:25" x14ac:dyDescent="0.2">
      <c r="Y623" s="41"/>
    </row>
    <row r="624" spans="25:25" x14ac:dyDescent="0.2">
      <c r="Y624" s="41"/>
    </row>
    <row r="625" spans="25:25" x14ac:dyDescent="0.2">
      <c r="Y625" s="41"/>
    </row>
    <row r="626" spans="25:25" x14ac:dyDescent="0.2">
      <c r="Y626" s="41"/>
    </row>
    <row r="627" spans="25:25" x14ac:dyDescent="0.2">
      <c r="Y627" s="41"/>
    </row>
    <row r="628" spans="25:25" x14ac:dyDescent="0.2">
      <c r="Y628" s="41"/>
    </row>
    <row r="629" spans="25:25" x14ac:dyDescent="0.2">
      <c r="Y629" s="41"/>
    </row>
    <row r="630" spans="25:25" x14ac:dyDescent="0.2">
      <c r="Y630" s="41"/>
    </row>
    <row r="631" spans="25:25" x14ac:dyDescent="0.2">
      <c r="Y631" s="41"/>
    </row>
    <row r="632" spans="25:25" x14ac:dyDescent="0.2">
      <c r="Y632" s="41"/>
    </row>
    <row r="633" spans="25:25" x14ac:dyDescent="0.2">
      <c r="Y633" s="41"/>
    </row>
    <row r="634" spans="25:25" x14ac:dyDescent="0.2">
      <c r="Y634" s="41"/>
    </row>
    <row r="635" spans="25:25" x14ac:dyDescent="0.2">
      <c r="Y635" s="41"/>
    </row>
    <row r="636" spans="25:25" x14ac:dyDescent="0.2">
      <c r="Y636" s="41"/>
    </row>
    <row r="637" spans="25:25" x14ac:dyDescent="0.2">
      <c r="Y637" s="41"/>
    </row>
    <row r="638" spans="25:25" x14ac:dyDescent="0.2">
      <c r="Y638" s="41"/>
    </row>
    <row r="639" spans="25:25" x14ac:dyDescent="0.2">
      <c r="Y639" s="41"/>
    </row>
    <row r="640" spans="25:25" x14ac:dyDescent="0.2">
      <c r="Y640" s="41"/>
    </row>
    <row r="641" spans="25:25" x14ac:dyDescent="0.2">
      <c r="Y641" s="41"/>
    </row>
    <row r="642" spans="25:25" x14ac:dyDescent="0.2">
      <c r="Y642" s="41"/>
    </row>
    <row r="643" spans="25:25" x14ac:dyDescent="0.2">
      <c r="Y643" s="41"/>
    </row>
    <row r="644" spans="25:25" x14ac:dyDescent="0.2">
      <c r="Y644" s="41"/>
    </row>
    <row r="645" spans="25:25" x14ac:dyDescent="0.2">
      <c r="Y645" s="41"/>
    </row>
    <row r="646" spans="25:25" x14ac:dyDescent="0.2">
      <c r="Y646" s="41"/>
    </row>
    <row r="647" spans="25:25" x14ac:dyDescent="0.2">
      <c r="Y647" s="41"/>
    </row>
    <row r="648" spans="25:25" x14ac:dyDescent="0.2">
      <c r="Y648" s="41"/>
    </row>
    <row r="649" spans="25:25" x14ac:dyDescent="0.2">
      <c r="Y649" s="41"/>
    </row>
    <row r="650" spans="25:25" x14ac:dyDescent="0.2">
      <c r="Y650" s="41"/>
    </row>
    <row r="651" spans="25:25" x14ac:dyDescent="0.2">
      <c r="Y651" s="41"/>
    </row>
    <row r="652" spans="25:25" x14ac:dyDescent="0.2">
      <c r="Y652" s="41"/>
    </row>
    <row r="653" spans="25:25" x14ac:dyDescent="0.2">
      <c r="Y653" s="41"/>
    </row>
    <row r="654" spans="25:25" x14ac:dyDescent="0.2">
      <c r="Y654" s="41"/>
    </row>
    <row r="655" spans="25:25" x14ac:dyDescent="0.2">
      <c r="Y655" s="41"/>
    </row>
    <row r="656" spans="25:25" x14ac:dyDescent="0.2">
      <c r="Y656" s="41"/>
    </row>
    <row r="657" spans="25:25" x14ac:dyDescent="0.2">
      <c r="Y657" s="41"/>
    </row>
    <row r="658" spans="25:25" x14ac:dyDescent="0.2">
      <c r="Y658" s="41"/>
    </row>
    <row r="659" spans="25:25" x14ac:dyDescent="0.2">
      <c r="Y659" s="41"/>
    </row>
    <row r="660" spans="25:25" x14ac:dyDescent="0.2">
      <c r="Y660" s="41"/>
    </row>
    <row r="661" spans="25:25" x14ac:dyDescent="0.2">
      <c r="Y661" s="41"/>
    </row>
    <row r="662" spans="25:25" x14ac:dyDescent="0.2">
      <c r="Y662" s="41"/>
    </row>
    <row r="663" spans="25:25" x14ac:dyDescent="0.2">
      <c r="Y663" s="41"/>
    </row>
    <row r="664" spans="25:25" x14ac:dyDescent="0.2">
      <c r="Y664" s="41"/>
    </row>
    <row r="665" spans="25:25" x14ac:dyDescent="0.2">
      <c r="Y665" s="41"/>
    </row>
    <row r="666" spans="25:25" x14ac:dyDescent="0.2">
      <c r="Y666" s="41"/>
    </row>
    <row r="667" spans="25:25" x14ac:dyDescent="0.2">
      <c r="Y667" s="41"/>
    </row>
    <row r="668" spans="25:25" x14ac:dyDescent="0.2">
      <c r="Y668" s="41"/>
    </row>
    <row r="669" spans="25:25" x14ac:dyDescent="0.2">
      <c r="Y669" s="41"/>
    </row>
    <row r="670" spans="25:25" x14ac:dyDescent="0.2">
      <c r="Y670" s="41"/>
    </row>
    <row r="671" spans="25:25" x14ac:dyDescent="0.2">
      <c r="Y671" s="41"/>
    </row>
    <row r="672" spans="25:25" x14ac:dyDescent="0.2">
      <c r="Y672" s="41"/>
    </row>
    <row r="673" spans="25:25" x14ac:dyDescent="0.2">
      <c r="Y673" s="41"/>
    </row>
    <row r="674" spans="25:25" x14ac:dyDescent="0.2">
      <c r="Y674" s="41"/>
    </row>
    <row r="675" spans="25:25" x14ac:dyDescent="0.2">
      <c r="Y675" s="41"/>
    </row>
    <row r="676" spans="25:25" x14ac:dyDescent="0.2">
      <c r="Y676" s="41"/>
    </row>
    <row r="677" spans="25:25" x14ac:dyDescent="0.2">
      <c r="Y677" s="41"/>
    </row>
    <row r="678" spans="25:25" x14ac:dyDescent="0.2">
      <c r="Y678" s="41"/>
    </row>
    <row r="679" spans="25:25" x14ac:dyDescent="0.2">
      <c r="Y679" s="41"/>
    </row>
    <row r="680" spans="25:25" x14ac:dyDescent="0.2">
      <c r="Y680" s="41"/>
    </row>
    <row r="681" spans="25:25" x14ac:dyDescent="0.2">
      <c r="Y681" s="41"/>
    </row>
    <row r="682" spans="25:25" x14ac:dyDescent="0.2">
      <c r="Y682" s="41"/>
    </row>
    <row r="683" spans="25:25" x14ac:dyDescent="0.2">
      <c r="Y683" s="41"/>
    </row>
    <row r="684" spans="25:25" x14ac:dyDescent="0.2">
      <c r="Y684" s="41"/>
    </row>
    <row r="685" spans="25:25" x14ac:dyDescent="0.2">
      <c r="Y685" s="41"/>
    </row>
    <row r="686" spans="25:25" x14ac:dyDescent="0.2">
      <c r="Y686" s="41"/>
    </row>
    <row r="687" spans="25:25" x14ac:dyDescent="0.2">
      <c r="Y687" s="41"/>
    </row>
    <row r="688" spans="25:25" x14ac:dyDescent="0.2">
      <c r="Y688" s="41"/>
    </row>
    <row r="689" spans="25:25" x14ac:dyDescent="0.2">
      <c r="Y689" s="41"/>
    </row>
    <row r="690" spans="25:25" x14ac:dyDescent="0.2">
      <c r="Y690" s="41"/>
    </row>
    <row r="691" spans="25:25" x14ac:dyDescent="0.2">
      <c r="Y691" s="41"/>
    </row>
    <row r="692" spans="25:25" x14ac:dyDescent="0.2">
      <c r="Y692" s="41"/>
    </row>
    <row r="693" spans="25:25" x14ac:dyDescent="0.2">
      <c r="Y693" s="41"/>
    </row>
    <row r="694" spans="25:25" x14ac:dyDescent="0.2">
      <c r="Y694" s="41"/>
    </row>
    <row r="695" spans="25:25" x14ac:dyDescent="0.2">
      <c r="Y695" s="41"/>
    </row>
    <row r="696" spans="25:25" x14ac:dyDescent="0.2">
      <c r="Y696" s="41"/>
    </row>
    <row r="697" spans="25:25" x14ac:dyDescent="0.2">
      <c r="Y697" s="41"/>
    </row>
    <row r="698" spans="25:25" x14ac:dyDescent="0.2">
      <c r="Y698" s="41"/>
    </row>
    <row r="699" spans="25:25" x14ac:dyDescent="0.2">
      <c r="Y699" s="41"/>
    </row>
    <row r="700" spans="25:25" x14ac:dyDescent="0.2">
      <c r="Y700" s="41"/>
    </row>
    <row r="701" spans="25:25" x14ac:dyDescent="0.2">
      <c r="Y701" s="41"/>
    </row>
    <row r="702" spans="25:25" x14ac:dyDescent="0.2">
      <c r="Y702" s="41"/>
    </row>
    <row r="703" spans="25:25" x14ac:dyDescent="0.2">
      <c r="Y703" s="41"/>
    </row>
    <row r="704" spans="25:25" x14ac:dyDescent="0.2">
      <c r="Y704" s="41"/>
    </row>
    <row r="705" spans="25:25" x14ac:dyDescent="0.2">
      <c r="Y705" s="41"/>
    </row>
    <row r="706" spans="25:25" x14ac:dyDescent="0.2">
      <c r="Y706" s="41"/>
    </row>
    <row r="707" spans="25:25" x14ac:dyDescent="0.2">
      <c r="Y707" s="41"/>
    </row>
    <row r="708" spans="25:25" x14ac:dyDescent="0.2">
      <c r="Y708" s="41"/>
    </row>
    <row r="709" spans="25:25" x14ac:dyDescent="0.2">
      <c r="Y709" s="41"/>
    </row>
    <row r="710" spans="25:25" x14ac:dyDescent="0.2">
      <c r="Y710" s="41"/>
    </row>
    <row r="711" spans="25:25" x14ac:dyDescent="0.2">
      <c r="Y711" s="41"/>
    </row>
    <row r="712" spans="25:25" x14ac:dyDescent="0.2">
      <c r="Y712" s="41"/>
    </row>
    <row r="713" spans="25:25" x14ac:dyDescent="0.2">
      <c r="Y713" s="41"/>
    </row>
    <row r="714" spans="25:25" x14ac:dyDescent="0.2">
      <c r="Y714" s="41"/>
    </row>
    <row r="715" spans="25:25" x14ac:dyDescent="0.2">
      <c r="Y715" s="41"/>
    </row>
    <row r="716" spans="25:25" x14ac:dyDescent="0.2">
      <c r="Y716" s="41"/>
    </row>
    <row r="717" spans="25:25" x14ac:dyDescent="0.2">
      <c r="Y717" s="41"/>
    </row>
    <row r="718" spans="25:25" x14ac:dyDescent="0.2">
      <c r="Y718" s="41"/>
    </row>
    <row r="719" spans="25:25" x14ac:dyDescent="0.2">
      <c r="Y719" s="41"/>
    </row>
    <row r="720" spans="25:25" x14ac:dyDescent="0.2">
      <c r="Y720" s="41"/>
    </row>
    <row r="721" spans="25:25" x14ac:dyDescent="0.2">
      <c r="Y721" s="41"/>
    </row>
    <row r="722" spans="25:25" x14ac:dyDescent="0.2">
      <c r="Y722" s="41"/>
    </row>
    <row r="723" spans="25:25" x14ac:dyDescent="0.2">
      <c r="Y723" s="41"/>
    </row>
    <row r="724" spans="25:25" x14ac:dyDescent="0.2">
      <c r="Y724" s="41"/>
    </row>
    <row r="725" spans="25:25" x14ac:dyDescent="0.2">
      <c r="Y725" s="41"/>
    </row>
    <row r="726" spans="25:25" x14ac:dyDescent="0.2">
      <c r="Y726" s="41"/>
    </row>
    <row r="727" spans="25:25" x14ac:dyDescent="0.2">
      <c r="Y727" s="41"/>
    </row>
    <row r="728" spans="25:25" x14ac:dyDescent="0.2">
      <c r="Y728" s="41"/>
    </row>
    <row r="729" spans="25:25" x14ac:dyDescent="0.2">
      <c r="Y729" s="41"/>
    </row>
    <row r="730" spans="25:25" x14ac:dyDescent="0.2">
      <c r="Y730" s="41"/>
    </row>
    <row r="731" spans="25:25" x14ac:dyDescent="0.2">
      <c r="Y731" s="41"/>
    </row>
    <row r="732" spans="25:25" x14ac:dyDescent="0.2">
      <c r="Y732" s="41"/>
    </row>
    <row r="733" spans="25:25" x14ac:dyDescent="0.2">
      <c r="Y733" s="41"/>
    </row>
    <row r="734" spans="25:25" x14ac:dyDescent="0.2">
      <c r="Y734" s="41"/>
    </row>
    <row r="735" spans="25:25" x14ac:dyDescent="0.2">
      <c r="Y735" s="41"/>
    </row>
    <row r="736" spans="25:25" x14ac:dyDescent="0.2">
      <c r="Y736" s="41"/>
    </row>
    <row r="737" spans="25:25" x14ac:dyDescent="0.2">
      <c r="Y737" s="41"/>
    </row>
    <row r="738" spans="25:25" x14ac:dyDescent="0.2">
      <c r="Y738" s="41"/>
    </row>
    <row r="739" spans="25:25" x14ac:dyDescent="0.2">
      <c r="Y739" s="41"/>
    </row>
    <row r="740" spans="25:25" x14ac:dyDescent="0.2">
      <c r="Y740" s="41"/>
    </row>
    <row r="741" spans="25:25" x14ac:dyDescent="0.2">
      <c r="Y741" s="41"/>
    </row>
    <row r="742" spans="25:25" x14ac:dyDescent="0.2">
      <c r="Y742" s="41"/>
    </row>
    <row r="743" spans="25:25" x14ac:dyDescent="0.2">
      <c r="Y743" s="41"/>
    </row>
    <row r="744" spans="25:25" x14ac:dyDescent="0.2">
      <c r="Y744" s="41"/>
    </row>
    <row r="745" spans="25:25" x14ac:dyDescent="0.2">
      <c r="Y745" s="41"/>
    </row>
    <row r="746" spans="25:25" x14ac:dyDescent="0.2">
      <c r="Y746" s="41"/>
    </row>
    <row r="747" spans="25:25" x14ac:dyDescent="0.2">
      <c r="Y747" s="41"/>
    </row>
    <row r="748" spans="25:25" x14ac:dyDescent="0.2">
      <c r="Y748" s="41"/>
    </row>
    <row r="749" spans="25:25" x14ac:dyDescent="0.2">
      <c r="Y749" s="41"/>
    </row>
    <row r="750" spans="25:25" x14ac:dyDescent="0.2">
      <c r="Y750" s="41"/>
    </row>
    <row r="751" spans="25:25" x14ac:dyDescent="0.2">
      <c r="Y751" s="41"/>
    </row>
    <row r="752" spans="25:25" x14ac:dyDescent="0.2">
      <c r="Y752" s="41"/>
    </row>
    <row r="753" spans="25:25" x14ac:dyDescent="0.2">
      <c r="Y753" s="41"/>
    </row>
    <row r="754" spans="25:25" x14ac:dyDescent="0.2">
      <c r="Y754" s="41"/>
    </row>
    <row r="755" spans="25:25" x14ac:dyDescent="0.2">
      <c r="Y755" s="41"/>
    </row>
    <row r="756" spans="25:25" x14ac:dyDescent="0.2">
      <c r="Y756" s="41"/>
    </row>
    <row r="757" spans="25:25" x14ac:dyDescent="0.2">
      <c r="Y757" s="41"/>
    </row>
    <row r="758" spans="25:25" x14ac:dyDescent="0.2">
      <c r="Y758" s="41"/>
    </row>
    <row r="759" spans="25:25" x14ac:dyDescent="0.2">
      <c r="Y759" s="41"/>
    </row>
    <row r="760" spans="25:25" x14ac:dyDescent="0.2">
      <c r="Y760" s="41"/>
    </row>
    <row r="761" spans="25:25" x14ac:dyDescent="0.2">
      <c r="Y761" s="41"/>
    </row>
    <row r="762" spans="25:25" x14ac:dyDescent="0.2">
      <c r="Y762" s="41"/>
    </row>
    <row r="763" spans="25:25" x14ac:dyDescent="0.2">
      <c r="Y763" s="41"/>
    </row>
    <row r="764" spans="25:25" x14ac:dyDescent="0.2">
      <c r="Y764" s="41"/>
    </row>
    <row r="765" spans="25:25" x14ac:dyDescent="0.2">
      <c r="Y765" s="41"/>
    </row>
    <row r="766" spans="25:25" x14ac:dyDescent="0.2">
      <c r="Y766" s="41"/>
    </row>
    <row r="767" spans="25:25" x14ac:dyDescent="0.2">
      <c r="Y767" s="41"/>
    </row>
    <row r="768" spans="25:25" x14ac:dyDescent="0.2">
      <c r="Y768" s="41"/>
    </row>
    <row r="769" spans="25:25" x14ac:dyDescent="0.2">
      <c r="Y769" s="41"/>
    </row>
    <row r="770" spans="25:25" x14ac:dyDescent="0.2">
      <c r="Y770" s="41"/>
    </row>
    <row r="771" spans="25:25" x14ac:dyDescent="0.2">
      <c r="Y771" s="41"/>
    </row>
    <row r="772" spans="25:25" x14ac:dyDescent="0.2">
      <c r="Y772" s="41"/>
    </row>
    <row r="773" spans="25:25" x14ac:dyDescent="0.2">
      <c r="Y773" s="41"/>
    </row>
    <row r="774" spans="25:25" x14ac:dyDescent="0.2">
      <c r="Y774" s="41"/>
    </row>
    <row r="775" spans="25:25" x14ac:dyDescent="0.2">
      <c r="Y775" s="41"/>
    </row>
    <row r="776" spans="25:25" x14ac:dyDescent="0.2">
      <c r="Y776" s="41"/>
    </row>
    <row r="777" spans="25:25" x14ac:dyDescent="0.2">
      <c r="Y777" s="41"/>
    </row>
    <row r="778" spans="25:25" x14ac:dyDescent="0.2">
      <c r="Y778" s="41"/>
    </row>
    <row r="779" spans="25:25" x14ac:dyDescent="0.2">
      <c r="Y779" s="41"/>
    </row>
    <row r="780" spans="25:25" x14ac:dyDescent="0.2">
      <c r="Y780" s="41"/>
    </row>
    <row r="781" spans="25:25" x14ac:dyDescent="0.2">
      <c r="Y781" s="41"/>
    </row>
    <row r="782" spans="25:25" x14ac:dyDescent="0.2">
      <c r="Y782" s="41"/>
    </row>
    <row r="783" spans="25:25" x14ac:dyDescent="0.2">
      <c r="Y783" s="41"/>
    </row>
    <row r="784" spans="25:25" x14ac:dyDescent="0.2">
      <c r="Y784" s="41"/>
    </row>
    <row r="785" spans="25:25" x14ac:dyDescent="0.2">
      <c r="Y785" s="41"/>
    </row>
    <row r="786" spans="25:25" x14ac:dyDescent="0.2">
      <c r="Y786" s="41"/>
    </row>
    <row r="787" spans="25:25" x14ac:dyDescent="0.2">
      <c r="Y787" s="41"/>
    </row>
    <row r="788" spans="25:25" x14ac:dyDescent="0.2">
      <c r="Y788" s="41"/>
    </row>
    <row r="789" spans="25:25" x14ac:dyDescent="0.2">
      <c r="Y789" s="41"/>
    </row>
    <row r="790" spans="25:25" x14ac:dyDescent="0.2">
      <c r="Y790" s="41"/>
    </row>
    <row r="791" spans="25:25" x14ac:dyDescent="0.2">
      <c r="Y791" s="41"/>
    </row>
    <row r="792" spans="25:25" x14ac:dyDescent="0.2">
      <c r="Y792" s="41"/>
    </row>
    <row r="793" spans="25:25" x14ac:dyDescent="0.2">
      <c r="Y793" s="41"/>
    </row>
    <row r="794" spans="25:25" x14ac:dyDescent="0.2">
      <c r="Y794" s="41"/>
    </row>
    <row r="795" spans="25:25" x14ac:dyDescent="0.2">
      <c r="Y795" s="41"/>
    </row>
    <row r="796" spans="25:25" x14ac:dyDescent="0.2">
      <c r="Y796" s="41"/>
    </row>
    <row r="797" spans="25:25" x14ac:dyDescent="0.2">
      <c r="Y797" s="41"/>
    </row>
    <row r="798" spans="25:25" x14ac:dyDescent="0.2">
      <c r="Y798" s="41"/>
    </row>
    <row r="799" spans="25:25" x14ac:dyDescent="0.2">
      <c r="Y799" s="41"/>
    </row>
    <row r="800" spans="25:25" x14ac:dyDescent="0.2">
      <c r="Y800" s="41"/>
    </row>
    <row r="801" spans="25:25" x14ac:dyDescent="0.2">
      <c r="Y801" s="41"/>
    </row>
    <row r="802" spans="25:25" x14ac:dyDescent="0.2">
      <c r="Y802" s="41"/>
    </row>
    <row r="803" spans="25:25" x14ac:dyDescent="0.2">
      <c r="Y803" s="41"/>
    </row>
    <row r="804" spans="25:25" x14ac:dyDescent="0.2">
      <c r="Y804" s="41"/>
    </row>
    <row r="805" spans="25:25" x14ac:dyDescent="0.2">
      <c r="Y805" s="41"/>
    </row>
    <row r="806" spans="25:25" x14ac:dyDescent="0.2">
      <c r="Y806" s="41"/>
    </row>
    <row r="807" spans="25:25" x14ac:dyDescent="0.2">
      <c r="Y807" s="41"/>
    </row>
    <row r="808" spans="25:25" x14ac:dyDescent="0.2">
      <c r="Y808" s="41"/>
    </row>
    <row r="809" spans="25:25" x14ac:dyDescent="0.2">
      <c r="Y809" s="41"/>
    </row>
    <row r="810" spans="25:25" x14ac:dyDescent="0.2">
      <c r="Y810" s="41"/>
    </row>
    <row r="811" spans="25:25" x14ac:dyDescent="0.2">
      <c r="Y811" s="41"/>
    </row>
    <row r="812" spans="25:25" x14ac:dyDescent="0.2">
      <c r="Y812" s="41"/>
    </row>
    <row r="813" spans="25:25" x14ac:dyDescent="0.2">
      <c r="Y813" s="41"/>
    </row>
    <row r="814" spans="25:25" x14ac:dyDescent="0.2">
      <c r="Y814" s="41"/>
    </row>
    <row r="815" spans="25:25" x14ac:dyDescent="0.2">
      <c r="Y815" s="41"/>
    </row>
    <row r="816" spans="25:25" x14ac:dyDescent="0.2">
      <c r="Y816" s="41"/>
    </row>
    <row r="817" spans="25:25" x14ac:dyDescent="0.2">
      <c r="Y817" s="41"/>
    </row>
    <row r="818" spans="25:25" x14ac:dyDescent="0.2">
      <c r="Y818" s="41"/>
    </row>
    <row r="819" spans="25:25" x14ac:dyDescent="0.2">
      <c r="Y819" s="41"/>
    </row>
    <row r="820" spans="25:25" x14ac:dyDescent="0.2">
      <c r="Y820" s="41"/>
    </row>
    <row r="821" spans="25:25" x14ac:dyDescent="0.2">
      <c r="Y821" s="41"/>
    </row>
    <row r="822" spans="25:25" x14ac:dyDescent="0.2">
      <c r="Y822" s="41"/>
    </row>
    <row r="823" spans="25:25" x14ac:dyDescent="0.2">
      <c r="Y823" s="41"/>
    </row>
    <row r="824" spans="25:25" x14ac:dyDescent="0.2">
      <c r="Y824" s="41"/>
    </row>
    <row r="825" spans="25:25" x14ac:dyDescent="0.2">
      <c r="Y825" s="41"/>
    </row>
    <row r="826" spans="25:25" x14ac:dyDescent="0.2">
      <c r="Y826" s="41"/>
    </row>
    <row r="827" spans="25:25" x14ac:dyDescent="0.2">
      <c r="Y827" s="41"/>
    </row>
    <row r="828" spans="25:25" x14ac:dyDescent="0.2">
      <c r="Y828" s="41"/>
    </row>
    <row r="829" spans="25:25" x14ac:dyDescent="0.2">
      <c r="Y829" s="41"/>
    </row>
    <row r="830" spans="25:25" x14ac:dyDescent="0.2">
      <c r="Y830" s="41"/>
    </row>
    <row r="831" spans="25:25" x14ac:dyDescent="0.2">
      <c r="Y831" s="41"/>
    </row>
    <row r="832" spans="25:25" x14ac:dyDescent="0.2">
      <c r="Y832" s="41"/>
    </row>
    <row r="833" spans="25:25" x14ac:dyDescent="0.2">
      <c r="Y833" s="41"/>
    </row>
    <row r="834" spans="25:25" x14ac:dyDescent="0.2">
      <c r="Y834" s="41"/>
    </row>
    <row r="835" spans="25:25" x14ac:dyDescent="0.2">
      <c r="Y835" s="41"/>
    </row>
    <row r="836" spans="25:25" x14ac:dyDescent="0.2">
      <c r="Y836" s="41"/>
    </row>
    <row r="837" spans="25:25" x14ac:dyDescent="0.2">
      <c r="Y837" s="41"/>
    </row>
    <row r="838" spans="25:25" x14ac:dyDescent="0.2">
      <c r="Y838" s="41"/>
    </row>
    <row r="839" spans="25:25" x14ac:dyDescent="0.2">
      <c r="Y839" s="41"/>
    </row>
    <row r="840" spans="25:25" x14ac:dyDescent="0.2">
      <c r="Y840" s="41"/>
    </row>
    <row r="841" spans="25:25" x14ac:dyDescent="0.2">
      <c r="Y841" s="41"/>
    </row>
    <row r="842" spans="25:25" x14ac:dyDescent="0.2">
      <c r="Y842" s="41"/>
    </row>
    <row r="843" spans="25:25" x14ac:dyDescent="0.2">
      <c r="Y843" s="41"/>
    </row>
    <row r="844" spans="25:25" x14ac:dyDescent="0.2">
      <c r="Y844" s="41"/>
    </row>
    <row r="845" spans="25:25" x14ac:dyDescent="0.2">
      <c r="Y845" s="41"/>
    </row>
    <row r="846" spans="25:25" x14ac:dyDescent="0.2">
      <c r="Y846" s="41"/>
    </row>
    <row r="847" spans="25:25" x14ac:dyDescent="0.2">
      <c r="Y847" s="41"/>
    </row>
    <row r="848" spans="25:25" x14ac:dyDescent="0.2">
      <c r="Y848" s="41"/>
    </row>
    <row r="849" spans="25:25" x14ac:dyDescent="0.2">
      <c r="Y849" s="41"/>
    </row>
    <row r="850" spans="25:25" x14ac:dyDescent="0.2">
      <c r="Y850" s="41"/>
    </row>
    <row r="851" spans="25:25" x14ac:dyDescent="0.2">
      <c r="Y851" s="41"/>
    </row>
    <row r="852" spans="25:25" x14ac:dyDescent="0.2">
      <c r="Y852" s="41"/>
    </row>
    <row r="853" spans="25:25" x14ac:dyDescent="0.2">
      <c r="Y853" s="41"/>
    </row>
    <row r="854" spans="25:25" x14ac:dyDescent="0.2">
      <c r="Y854" s="41"/>
    </row>
    <row r="855" spans="25:25" x14ac:dyDescent="0.2">
      <c r="Y855" s="41"/>
    </row>
    <row r="856" spans="25:25" x14ac:dyDescent="0.2">
      <c r="Y856" s="41"/>
    </row>
    <row r="857" spans="25:25" x14ac:dyDescent="0.2">
      <c r="Y857" s="41"/>
    </row>
    <row r="858" spans="25:25" x14ac:dyDescent="0.2">
      <c r="Y858" s="41"/>
    </row>
    <row r="859" spans="25:25" x14ac:dyDescent="0.2">
      <c r="Y859" s="41"/>
    </row>
    <row r="860" spans="25:25" x14ac:dyDescent="0.2">
      <c r="Y860" s="41"/>
    </row>
    <row r="861" spans="25:25" x14ac:dyDescent="0.2">
      <c r="Y861" s="41"/>
    </row>
    <row r="862" spans="25:25" x14ac:dyDescent="0.2">
      <c r="Y862" s="41"/>
    </row>
    <row r="863" spans="25:25" x14ac:dyDescent="0.2">
      <c r="Y863" s="41"/>
    </row>
    <row r="864" spans="25:25" x14ac:dyDescent="0.2">
      <c r="Y864" s="41"/>
    </row>
    <row r="865" spans="25:25" x14ac:dyDescent="0.2">
      <c r="Y865" s="41"/>
    </row>
    <row r="866" spans="25:25" x14ac:dyDescent="0.2">
      <c r="Y866" s="41"/>
    </row>
    <row r="867" spans="25:25" x14ac:dyDescent="0.2">
      <c r="Y867" s="41"/>
    </row>
    <row r="868" spans="25:25" x14ac:dyDescent="0.2">
      <c r="Y868" s="41"/>
    </row>
    <row r="869" spans="25:25" x14ac:dyDescent="0.2">
      <c r="Y869" s="41"/>
    </row>
    <row r="870" spans="25:25" x14ac:dyDescent="0.2">
      <c r="Y870" s="41"/>
    </row>
    <row r="871" spans="25:25" x14ac:dyDescent="0.2">
      <c r="Y871" s="41"/>
    </row>
    <row r="872" spans="25:25" x14ac:dyDescent="0.2">
      <c r="Y872" s="41"/>
    </row>
    <row r="873" spans="25:25" x14ac:dyDescent="0.2">
      <c r="Y873" s="41"/>
    </row>
    <row r="874" spans="25:25" x14ac:dyDescent="0.2">
      <c r="Y874" s="41"/>
    </row>
    <row r="875" spans="25:25" x14ac:dyDescent="0.2">
      <c r="Y875" s="41"/>
    </row>
    <row r="876" spans="25:25" x14ac:dyDescent="0.2">
      <c r="Y876" s="41"/>
    </row>
    <row r="877" spans="25:25" x14ac:dyDescent="0.2">
      <c r="Y877" s="41"/>
    </row>
    <row r="878" spans="25:25" x14ac:dyDescent="0.2">
      <c r="Y878" s="41"/>
    </row>
    <row r="879" spans="25:25" x14ac:dyDescent="0.2">
      <c r="Y879" s="41"/>
    </row>
    <row r="880" spans="25:25" x14ac:dyDescent="0.2">
      <c r="Y880" s="41"/>
    </row>
    <row r="881" spans="25:25" x14ac:dyDescent="0.2">
      <c r="Y881" s="41"/>
    </row>
    <row r="882" spans="25:25" x14ac:dyDescent="0.2">
      <c r="Y882" s="41"/>
    </row>
    <row r="883" spans="25:25" x14ac:dyDescent="0.2">
      <c r="Y883" s="41"/>
    </row>
    <row r="884" spans="25:25" x14ac:dyDescent="0.2">
      <c r="Y884" s="41"/>
    </row>
    <row r="885" spans="25:25" x14ac:dyDescent="0.2">
      <c r="Y885" s="41"/>
    </row>
    <row r="886" spans="25:25" x14ac:dyDescent="0.2">
      <c r="Y886" s="41"/>
    </row>
    <row r="887" spans="25:25" x14ac:dyDescent="0.2">
      <c r="Y887" s="41"/>
    </row>
    <row r="888" spans="25:25" x14ac:dyDescent="0.2">
      <c r="Y888" s="41"/>
    </row>
    <row r="889" spans="25:25" x14ac:dyDescent="0.2">
      <c r="Y889" s="41"/>
    </row>
    <row r="890" spans="25:25" x14ac:dyDescent="0.2">
      <c r="Y890" s="41"/>
    </row>
    <row r="891" spans="25:25" x14ac:dyDescent="0.2">
      <c r="Y891" s="41"/>
    </row>
    <row r="892" spans="25:25" x14ac:dyDescent="0.2">
      <c r="Y892" s="41"/>
    </row>
    <row r="893" spans="25:25" x14ac:dyDescent="0.2">
      <c r="Y893" s="41"/>
    </row>
    <row r="894" spans="25:25" x14ac:dyDescent="0.2">
      <c r="Y894" s="41"/>
    </row>
    <row r="895" spans="25:25" x14ac:dyDescent="0.2">
      <c r="Y895" s="41"/>
    </row>
    <row r="896" spans="25:25" x14ac:dyDescent="0.2">
      <c r="Y896" s="41"/>
    </row>
    <row r="897" spans="25:25" x14ac:dyDescent="0.2">
      <c r="Y897" s="41"/>
    </row>
    <row r="898" spans="25:25" x14ac:dyDescent="0.2">
      <c r="Y898" s="41"/>
    </row>
    <row r="899" spans="25:25" x14ac:dyDescent="0.2">
      <c r="Y899" s="41"/>
    </row>
    <row r="900" spans="25:25" x14ac:dyDescent="0.2">
      <c r="Y900" s="41"/>
    </row>
    <row r="901" spans="25:25" x14ac:dyDescent="0.2">
      <c r="Y901" s="41"/>
    </row>
    <row r="902" spans="25:25" x14ac:dyDescent="0.2">
      <c r="Y902" s="41"/>
    </row>
    <row r="903" spans="25:25" x14ac:dyDescent="0.2">
      <c r="Y903" s="41"/>
    </row>
    <row r="904" spans="25:25" x14ac:dyDescent="0.2">
      <c r="Y904" s="41"/>
    </row>
    <row r="905" spans="25:25" x14ac:dyDescent="0.2">
      <c r="Y905" s="41"/>
    </row>
    <row r="906" spans="25:25" x14ac:dyDescent="0.2">
      <c r="Y906" s="41"/>
    </row>
    <row r="907" spans="25:25" x14ac:dyDescent="0.2">
      <c r="Y907" s="41"/>
    </row>
    <row r="908" spans="25:25" x14ac:dyDescent="0.2">
      <c r="Y908" s="41"/>
    </row>
    <row r="909" spans="25:25" x14ac:dyDescent="0.2">
      <c r="Y909" s="41"/>
    </row>
    <row r="910" spans="25:25" x14ac:dyDescent="0.2">
      <c r="Y910" s="41"/>
    </row>
    <row r="911" spans="25:25" x14ac:dyDescent="0.2">
      <c r="Y911" s="41"/>
    </row>
    <row r="912" spans="25:25" x14ac:dyDescent="0.2">
      <c r="Y912" s="41"/>
    </row>
    <row r="913" spans="25:25" x14ac:dyDescent="0.2">
      <c r="Y913" s="41"/>
    </row>
    <row r="914" spans="25:25" x14ac:dyDescent="0.2">
      <c r="Y914" s="41"/>
    </row>
    <row r="915" spans="25:25" x14ac:dyDescent="0.2">
      <c r="Y915" s="41"/>
    </row>
    <row r="916" spans="25:25" x14ac:dyDescent="0.2">
      <c r="Y916" s="41"/>
    </row>
    <row r="917" spans="25:25" x14ac:dyDescent="0.2">
      <c r="Y917" s="41"/>
    </row>
    <row r="918" spans="25:25" x14ac:dyDescent="0.2">
      <c r="Y918" s="41"/>
    </row>
    <row r="919" spans="25:25" x14ac:dyDescent="0.2">
      <c r="Y919" s="41"/>
    </row>
    <row r="920" spans="25:25" x14ac:dyDescent="0.2">
      <c r="Y920" s="41"/>
    </row>
    <row r="921" spans="25:25" x14ac:dyDescent="0.2">
      <c r="Y921" s="41"/>
    </row>
    <row r="922" spans="25:25" x14ac:dyDescent="0.2">
      <c r="Y922" s="41"/>
    </row>
    <row r="923" spans="25:25" x14ac:dyDescent="0.2">
      <c r="Y923" s="41"/>
    </row>
    <row r="924" spans="25:25" x14ac:dyDescent="0.2">
      <c r="Y924" s="41"/>
    </row>
    <row r="925" spans="25:25" x14ac:dyDescent="0.2">
      <c r="Y925" s="41"/>
    </row>
    <row r="926" spans="25:25" x14ac:dyDescent="0.2">
      <c r="Y926" s="41"/>
    </row>
    <row r="927" spans="25:25" x14ac:dyDescent="0.2">
      <c r="Y927" s="41"/>
    </row>
    <row r="928" spans="25:25" x14ac:dyDescent="0.2">
      <c r="Y928" s="41"/>
    </row>
    <row r="929" spans="25:25" x14ac:dyDescent="0.2">
      <c r="Y929" s="41"/>
    </row>
    <row r="930" spans="25:25" x14ac:dyDescent="0.2">
      <c r="Y930" s="41"/>
    </row>
    <row r="931" spans="25:25" x14ac:dyDescent="0.2">
      <c r="Y931" s="41"/>
    </row>
    <row r="932" spans="25:25" x14ac:dyDescent="0.2">
      <c r="Y932" s="41"/>
    </row>
    <row r="933" spans="25:25" x14ac:dyDescent="0.2">
      <c r="Y933" s="41"/>
    </row>
    <row r="934" spans="25:25" x14ac:dyDescent="0.2">
      <c r="Y934" s="41"/>
    </row>
    <row r="935" spans="25:25" x14ac:dyDescent="0.2">
      <c r="Y935" s="41"/>
    </row>
    <row r="936" spans="25:25" x14ac:dyDescent="0.2">
      <c r="Y936" s="41"/>
    </row>
    <row r="937" spans="25:25" x14ac:dyDescent="0.2">
      <c r="Y937" s="41"/>
    </row>
    <row r="938" spans="25:25" x14ac:dyDescent="0.2">
      <c r="Y938" s="41"/>
    </row>
    <row r="939" spans="25:25" x14ac:dyDescent="0.2">
      <c r="Y939" s="41"/>
    </row>
    <row r="940" spans="25:25" x14ac:dyDescent="0.2">
      <c r="Y940" s="41"/>
    </row>
    <row r="941" spans="25:25" x14ac:dyDescent="0.2">
      <c r="Y941" s="41"/>
    </row>
    <row r="942" spans="25:25" x14ac:dyDescent="0.2">
      <c r="Y942" s="41"/>
    </row>
    <row r="943" spans="25:25" x14ac:dyDescent="0.2">
      <c r="Y943" s="41"/>
    </row>
    <row r="944" spans="25:25" x14ac:dyDescent="0.2">
      <c r="Y944" s="41"/>
    </row>
    <row r="945" spans="25:25" x14ac:dyDescent="0.2">
      <c r="Y945" s="41"/>
    </row>
    <row r="946" spans="25:25" x14ac:dyDescent="0.2">
      <c r="Y946" s="41"/>
    </row>
    <row r="947" spans="25:25" x14ac:dyDescent="0.2">
      <c r="Y947" s="41"/>
    </row>
    <row r="948" spans="25:25" x14ac:dyDescent="0.2">
      <c r="Y948" s="41"/>
    </row>
    <row r="949" spans="25:25" x14ac:dyDescent="0.2">
      <c r="Y949" s="41"/>
    </row>
    <row r="950" spans="25:25" x14ac:dyDescent="0.2">
      <c r="Y950" s="41"/>
    </row>
    <row r="951" spans="25:25" x14ac:dyDescent="0.2">
      <c r="Y951" s="41"/>
    </row>
    <row r="952" spans="25:25" x14ac:dyDescent="0.2">
      <c r="Y952" s="41"/>
    </row>
    <row r="953" spans="25:25" x14ac:dyDescent="0.2">
      <c r="Y953" s="41"/>
    </row>
    <row r="954" spans="25:25" x14ac:dyDescent="0.2">
      <c r="Y954" s="41"/>
    </row>
    <row r="955" spans="25:25" x14ac:dyDescent="0.2">
      <c r="Y955" s="41"/>
    </row>
    <row r="956" spans="25:25" x14ac:dyDescent="0.2">
      <c r="Y956" s="41"/>
    </row>
    <row r="957" spans="25:25" x14ac:dyDescent="0.2">
      <c r="Y957" s="41"/>
    </row>
    <row r="958" spans="25:25" x14ac:dyDescent="0.2">
      <c r="Y958" s="41"/>
    </row>
    <row r="959" spans="25:25" x14ac:dyDescent="0.2">
      <c r="Y959" s="41"/>
    </row>
    <row r="960" spans="25:25" x14ac:dyDescent="0.2">
      <c r="Y960" s="41"/>
    </row>
    <row r="961" spans="25:25" x14ac:dyDescent="0.2">
      <c r="Y961" s="41"/>
    </row>
    <row r="962" spans="25:25" x14ac:dyDescent="0.2">
      <c r="Y962" s="41"/>
    </row>
    <row r="963" spans="25:25" x14ac:dyDescent="0.2">
      <c r="Y963" s="41"/>
    </row>
    <row r="964" spans="25:25" x14ac:dyDescent="0.2">
      <c r="Y964" s="41"/>
    </row>
    <row r="965" spans="25:25" x14ac:dyDescent="0.2">
      <c r="Y965" s="41"/>
    </row>
    <row r="966" spans="25:25" x14ac:dyDescent="0.2">
      <c r="Y966" s="41"/>
    </row>
    <row r="967" spans="25:25" x14ac:dyDescent="0.2">
      <c r="Y967" s="41"/>
    </row>
    <row r="968" spans="25:25" x14ac:dyDescent="0.2">
      <c r="Y968" s="41"/>
    </row>
    <row r="969" spans="25:25" x14ac:dyDescent="0.2">
      <c r="Y969" s="41"/>
    </row>
    <row r="970" spans="25:25" x14ac:dyDescent="0.2">
      <c r="Y970" s="41"/>
    </row>
    <row r="971" spans="25:25" x14ac:dyDescent="0.2">
      <c r="Y971" s="41"/>
    </row>
    <row r="972" spans="25:25" x14ac:dyDescent="0.2">
      <c r="Y972" s="41"/>
    </row>
    <row r="973" spans="25:25" x14ac:dyDescent="0.2">
      <c r="Y973" s="41"/>
    </row>
    <row r="974" spans="25:25" x14ac:dyDescent="0.2">
      <c r="Y974" s="41"/>
    </row>
    <row r="975" spans="25:25" x14ac:dyDescent="0.2">
      <c r="Y975" s="41"/>
    </row>
    <row r="976" spans="25:25" x14ac:dyDescent="0.2">
      <c r="Y976" s="41"/>
    </row>
    <row r="977" spans="25:25" x14ac:dyDescent="0.2">
      <c r="Y977" s="41"/>
    </row>
    <row r="978" spans="25:25" x14ac:dyDescent="0.2">
      <c r="Y978" s="41"/>
    </row>
    <row r="979" spans="25:25" x14ac:dyDescent="0.2">
      <c r="Y979" s="41"/>
    </row>
    <row r="980" spans="25:25" x14ac:dyDescent="0.2">
      <c r="Y980" s="41"/>
    </row>
    <row r="981" spans="25:25" x14ac:dyDescent="0.2">
      <c r="Y981" s="41"/>
    </row>
    <row r="982" spans="25:25" x14ac:dyDescent="0.2">
      <c r="Y982" s="41"/>
    </row>
    <row r="983" spans="25:25" x14ac:dyDescent="0.2">
      <c r="Y983" s="41"/>
    </row>
    <row r="984" spans="25:25" x14ac:dyDescent="0.2">
      <c r="Y984" s="41"/>
    </row>
    <row r="985" spans="25:25" x14ac:dyDescent="0.2">
      <c r="Y985" s="41"/>
    </row>
    <row r="986" spans="25:25" x14ac:dyDescent="0.2">
      <c r="Y986" s="41"/>
    </row>
    <row r="987" spans="25:25" x14ac:dyDescent="0.2">
      <c r="Y987" s="41"/>
    </row>
    <row r="988" spans="25:25" x14ac:dyDescent="0.2">
      <c r="Y988" s="41"/>
    </row>
    <row r="989" spans="25:25" x14ac:dyDescent="0.2">
      <c r="Y989" s="41"/>
    </row>
    <row r="990" spans="25:25" x14ac:dyDescent="0.2">
      <c r="Y990" s="41"/>
    </row>
    <row r="991" spans="25:25" x14ac:dyDescent="0.2">
      <c r="Y991" s="41"/>
    </row>
    <row r="992" spans="25:25" x14ac:dyDescent="0.2">
      <c r="Y992" s="41"/>
    </row>
    <row r="993" spans="25:25" x14ac:dyDescent="0.2">
      <c r="Y993" s="41"/>
    </row>
    <row r="994" spans="25:25" x14ac:dyDescent="0.2">
      <c r="Y994" s="41"/>
    </row>
    <row r="995" spans="25:25" x14ac:dyDescent="0.2">
      <c r="Y995" s="41"/>
    </row>
    <row r="996" spans="25:25" x14ac:dyDescent="0.2">
      <c r="Y996" s="41"/>
    </row>
    <row r="997" spans="25:25" x14ac:dyDescent="0.2">
      <c r="Y997" s="41"/>
    </row>
    <row r="998" spans="25:25" x14ac:dyDescent="0.2">
      <c r="Y998" s="41"/>
    </row>
    <row r="999" spans="25:25" x14ac:dyDescent="0.2">
      <c r="Y999" s="41"/>
    </row>
    <row r="1000" spans="25:25" x14ac:dyDescent="0.2">
      <c r="Y1000" s="41"/>
    </row>
    <row r="1001" spans="25:25" x14ac:dyDescent="0.2">
      <c r="Y1001" s="41"/>
    </row>
    <row r="1002" spans="25:25" x14ac:dyDescent="0.2">
      <c r="Y1002" s="41"/>
    </row>
    <row r="1003" spans="25:25" x14ac:dyDescent="0.2">
      <c r="Y1003" s="41"/>
    </row>
    <row r="1004" spans="25:25" x14ac:dyDescent="0.2">
      <c r="Y1004" s="41"/>
    </row>
    <row r="1005" spans="25:25" x14ac:dyDescent="0.2">
      <c r="Y1005" s="41"/>
    </row>
    <row r="1006" spans="25:25" x14ac:dyDescent="0.2">
      <c r="Y1006" s="41"/>
    </row>
    <row r="1007" spans="25:25" x14ac:dyDescent="0.2">
      <c r="Y1007" s="41"/>
    </row>
    <row r="1008" spans="25:25" x14ac:dyDescent="0.2">
      <c r="Y1008" s="41"/>
    </row>
    <row r="1009" spans="25:25" x14ac:dyDescent="0.2">
      <c r="Y1009" s="41"/>
    </row>
    <row r="1010" spans="25:25" x14ac:dyDescent="0.2">
      <c r="Y1010" s="41"/>
    </row>
    <row r="1011" spans="25:25" x14ac:dyDescent="0.2">
      <c r="Y1011" s="41"/>
    </row>
    <row r="1012" spans="25:25" x14ac:dyDescent="0.2">
      <c r="Y1012" s="41"/>
    </row>
    <row r="1013" spans="25:25" x14ac:dyDescent="0.2">
      <c r="Y1013" s="41"/>
    </row>
    <row r="1014" spans="25:25" x14ac:dyDescent="0.2">
      <c r="Y1014" s="41"/>
    </row>
    <row r="1015" spans="25:25" x14ac:dyDescent="0.2">
      <c r="Y1015" s="41"/>
    </row>
    <row r="1016" spans="25:25" x14ac:dyDescent="0.2">
      <c r="Y1016" s="41"/>
    </row>
    <row r="1017" spans="25:25" x14ac:dyDescent="0.2">
      <c r="Y1017" s="41"/>
    </row>
    <row r="1018" spans="25:25" x14ac:dyDescent="0.2">
      <c r="Y1018" s="41"/>
    </row>
    <row r="1019" spans="25:25" x14ac:dyDescent="0.2">
      <c r="Y1019" s="41"/>
    </row>
    <row r="1020" spans="25:25" x14ac:dyDescent="0.2">
      <c r="Y1020" s="41"/>
    </row>
    <row r="1021" spans="25:25" x14ac:dyDescent="0.2">
      <c r="Y1021" s="41"/>
    </row>
    <row r="1022" spans="25:25" x14ac:dyDescent="0.2">
      <c r="Y1022" s="41"/>
    </row>
    <row r="1023" spans="25:25" x14ac:dyDescent="0.2">
      <c r="Y1023" s="41"/>
    </row>
    <row r="1024" spans="25:25" x14ac:dyDescent="0.2">
      <c r="Y1024" s="41"/>
    </row>
    <row r="1025" spans="25:25" x14ac:dyDescent="0.2">
      <c r="Y1025" s="41"/>
    </row>
    <row r="1026" spans="25:25" x14ac:dyDescent="0.2">
      <c r="Y1026" s="41"/>
    </row>
    <row r="1027" spans="25:25" x14ac:dyDescent="0.2">
      <c r="Y1027" s="41"/>
    </row>
    <row r="1028" spans="25:25" x14ac:dyDescent="0.2">
      <c r="Y1028" s="41"/>
    </row>
    <row r="1029" spans="25:25" x14ac:dyDescent="0.2">
      <c r="Y1029" s="41"/>
    </row>
    <row r="1030" spans="25:25" x14ac:dyDescent="0.2">
      <c r="Y1030" s="41"/>
    </row>
    <row r="1031" spans="25:25" x14ac:dyDescent="0.2">
      <c r="Y1031" s="41"/>
    </row>
    <row r="1032" spans="25:25" x14ac:dyDescent="0.2">
      <c r="Y1032" s="41"/>
    </row>
    <row r="1033" spans="25:25" x14ac:dyDescent="0.2">
      <c r="Y1033" s="41"/>
    </row>
    <row r="1034" spans="25:25" x14ac:dyDescent="0.2">
      <c r="Y1034" s="41"/>
    </row>
    <row r="1035" spans="25:25" x14ac:dyDescent="0.2">
      <c r="Y1035" s="41"/>
    </row>
    <row r="1036" spans="25:25" x14ac:dyDescent="0.2">
      <c r="Y1036" s="41"/>
    </row>
    <row r="1037" spans="25:25" x14ac:dyDescent="0.2">
      <c r="Y1037" s="41"/>
    </row>
    <row r="1038" spans="25:25" x14ac:dyDescent="0.2">
      <c r="Y1038" s="41"/>
    </row>
    <row r="1039" spans="25:25" x14ac:dyDescent="0.2">
      <c r="Y1039" s="41"/>
    </row>
    <row r="1040" spans="25:25" x14ac:dyDescent="0.2">
      <c r="Y1040" s="41"/>
    </row>
    <row r="1041" spans="25:25" x14ac:dyDescent="0.2">
      <c r="Y1041" s="41"/>
    </row>
    <row r="1042" spans="25:25" x14ac:dyDescent="0.2">
      <c r="Y1042" s="41"/>
    </row>
    <row r="1043" spans="25:25" x14ac:dyDescent="0.2">
      <c r="Y1043" s="41"/>
    </row>
    <row r="1044" spans="25:25" x14ac:dyDescent="0.2">
      <c r="Y1044" s="41"/>
    </row>
    <row r="1045" spans="25:25" x14ac:dyDescent="0.2">
      <c r="Y1045" s="41"/>
    </row>
    <row r="1046" spans="25:25" x14ac:dyDescent="0.2">
      <c r="Y1046" s="41"/>
    </row>
    <row r="1047" spans="25:25" x14ac:dyDescent="0.2">
      <c r="Y1047" s="41"/>
    </row>
    <row r="1048" spans="25:25" x14ac:dyDescent="0.2">
      <c r="Y1048" s="41"/>
    </row>
    <row r="1049" spans="25:25" x14ac:dyDescent="0.2">
      <c r="Y1049" s="41"/>
    </row>
    <row r="1050" spans="25:25" x14ac:dyDescent="0.2">
      <c r="Y1050" s="41"/>
    </row>
    <row r="1051" spans="25:25" x14ac:dyDescent="0.2">
      <c r="Y1051" s="41"/>
    </row>
    <row r="1052" spans="25:25" x14ac:dyDescent="0.2">
      <c r="Y1052" s="41"/>
    </row>
    <row r="1053" spans="25:25" x14ac:dyDescent="0.2">
      <c r="Y1053" s="41"/>
    </row>
    <row r="1054" spans="25:25" x14ac:dyDescent="0.2">
      <c r="Y1054" s="41"/>
    </row>
    <row r="1055" spans="25:25" x14ac:dyDescent="0.2">
      <c r="Y1055" s="41"/>
    </row>
    <row r="1056" spans="25:25" x14ac:dyDescent="0.2">
      <c r="Y1056" s="41"/>
    </row>
    <row r="1057" spans="25:25" x14ac:dyDescent="0.2">
      <c r="Y1057" s="41"/>
    </row>
    <row r="1058" spans="25:25" x14ac:dyDescent="0.2">
      <c r="Y1058" s="41"/>
    </row>
    <row r="1059" spans="25:25" x14ac:dyDescent="0.2">
      <c r="Y1059" s="41"/>
    </row>
    <row r="1060" spans="25:25" x14ac:dyDescent="0.2">
      <c r="Y1060" s="41"/>
    </row>
    <row r="1061" spans="25:25" x14ac:dyDescent="0.2">
      <c r="Y1061" s="41"/>
    </row>
    <row r="1062" spans="25:25" x14ac:dyDescent="0.2">
      <c r="Y1062" s="41"/>
    </row>
    <row r="1063" spans="25:25" x14ac:dyDescent="0.2">
      <c r="Y1063" s="41"/>
    </row>
    <row r="1064" spans="25:25" x14ac:dyDescent="0.2">
      <c r="Y1064" s="41"/>
    </row>
    <row r="1065" spans="25:25" x14ac:dyDescent="0.2">
      <c r="Y1065" s="41"/>
    </row>
    <row r="1066" spans="25:25" x14ac:dyDescent="0.2">
      <c r="Y1066" s="41"/>
    </row>
    <row r="1067" spans="25:25" x14ac:dyDescent="0.2">
      <c r="Y1067" s="41"/>
    </row>
    <row r="1068" spans="25:25" x14ac:dyDescent="0.2">
      <c r="Y1068" s="41"/>
    </row>
    <row r="1069" spans="25:25" x14ac:dyDescent="0.2">
      <c r="Y1069" s="41"/>
    </row>
    <row r="1070" spans="25:25" x14ac:dyDescent="0.2">
      <c r="Y1070" s="41"/>
    </row>
    <row r="1071" spans="25:25" x14ac:dyDescent="0.2">
      <c r="Y1071" s="41"/>
    </row>
    <row r="1072" spans="25:25" x14ac:dyDescent="0.2">
      <c r="Y1072" s="41"/>
    </row>
    <row r="1073" spans="25:25" x14ac:dyDescent="0.2">
      <c r="Y1073" s="41"/>
    </row>
    <row r="1074" spans="25:25" x14ac:dyDescent="0.2">
      <c r="Y1074" s="41"/>
    </row>
    <row r="1075" spans="25:25" x14ac:dyDescent="0.2">
      <c r="Y1075" s="41"/>
    </row>
    <row r="1076" spans="25:25" x14ac:dyDescent="0.2">
      <c r="Y1076" s="41"/>
    </row>
    <row r="1077" spans="25:25" x14ac:dyDescent="0.2">
      <c r="Y1077" s="41"/>
    </row>
    <row r="1078" spans="25:25" x14ac:dyDescent="0.2">
      <c r="Y1078" s="41"/>
    </row>
    <row r="1079" spans="25:25" x14ac:dyDescent="0.2">
      <c r="Y1079" s="41"/>
    </row>
    <row r="1080" spans="25:25" x14ac:dyDescent="0.2">
      <c r="Y1080" s="41"/>
    </row>
    <row r="1081" spans="25:25" x14ac:dyDescent="0.2">
      <c r="Y1081" s="41"/>
    </row>
    <row r="1082" spans="25:25" x14ac:dyDescent="0.2">
      <c r="Y1082" s="41"/>
    </row>
    <row r="1083" spans="25:25" x14ac:dyDescent="0.2">
      <c r="Y1083" s="41"/>
    </row>
    <row r="1084" spans="25:25" x14ac:dyDescent="0.2">
      <c r="Y1084" s="41"/>
    </row>
    <row r="1085" spans="25:25" x14ac:dyDescent="0.2">
      <c r="Y1085" s="41"/>
    </row>
    <row r="1086" spans="25:25" x14ac:dyDescent="0.2">
      <c r="Y1086" s="41"/>
    </row>
    <row r="1087" spans="25:25" x14ac:dyDescent="0.2">
      <c r="Y1087" s="41"/>
    </row>
    <row r="1088" spans="25:25" x14ac:dyDescent="0.2">
      <c r="Y1088" s="41"/>
    </row>
    <row r="1089" spans="25:25" x14ac:dyDescent="0.2">
      <c r="Y1089" s="41"/>
    </row>
    <row r="1090" spans="25:25" x14ac:dyDescent="0.2">
      <c r="Y1090" s="41"/>
    </row>
    <row r="1091" spans="25:25" x14ac:dyDescent="0.2">
      <c r="Y1091" s="41"/>
    </row>
    <row r="1092" spans="25:25" x14ac:dyDescent="0.2">
      <c r="Y1092" s="41"/>
    </row>
    <row r="1093" spans="25:25" x14ac:dyDescent="0.2">
      <c r="Y1093" s="41"/>
    </row>
    <row r="1094" spans="25:25" x14ac:dyDescent="0.2">
      <c r="Y1094" s="41"/>
    </row>
    <row r="1095" spans="25:25" x14ac:dyDescent="0.2">
      <c r="Y1095" s="41"/>
    </row>
    <row r="1096" spans="25:25" x14ac:dyDescent="0.2">
      <c r="Y1096" s="41"/>
    </row>
    <row r="1097" spans="25:25" x14ac:dyDescent="0.2">
      <c r="Y1097" s="41"/>
    </row>
    <row r="1098" spans="25:25" x14ac:dyDescent="0.2">
      <c r="Y1098" s="41"/>
    </row>
    <row r="1099" spans="25:25" x14ac:dyDescent="0.2">
      <c r="Y1099" s="41"/>
    </row>
    <row r="1100" spans="25:25" x14ac:dyDescent="0.2">
      <c r="Y1100" s="41"/>
    </row>
    <row r="1101" spans="25:25" x14ac:dyDescent="0.2">
      <c r="Y1101" s="41"/>
    </row>
    <row r="1102" spans="25:25" x14ac:dyDescent="0.2">
      <c r="Y1102" s="41"/>
    </row>
    <row r="1103" spans="25:25" x14ac:dyDescent="0.2">
      <c r="Y1103" s="41"/>
    </row>
    <row r="1104" spans="25:25" x14ac:dyDescent="0.2">
      <c r="Y1104" s="41"/>
    </row>
    <row r="1105" spans="25:25" x14ac:dyDescent="0.2">
      <c r="Y1105" s="41"/>
    </row>
    <row r="1106" spans="25:25" x14ac:dyDescent="0.2">
      <c r="Y1106" s="41"/>
    </row>
    <row r="1107" spans="25:25" x14ac:dyDescent="0.2">
      <c r="Y1107" s="41"/>
    </row>
    <row r="1108" spans="25:25" x14ac:dyDescent="0.2">
      <c r="Y1108" s="41"/>
    </row>
    <row r="1109" spans="25:25" x14ac:dyDescent="0.2">
      <c r="Y1109" s="41"/>
    </row>
    <row r="1110" spans="25:25" x14ac:dyDescent="0.2">
      <c r="Y1110" s="41"/>
    </row>
    <row r="1111" spans="25:25" x14ac:dyDescent="0.2">
      <c r="Y1111" s="41"/>
    </row>
    <row r="1112" spans="25:25" x14ac:dyDescent="0.2">
      <c r="Y1112" s="41"/>
    </row>
    <row r="1113" spans="25:25" x14ac:dyDescent="0.2">
      <c r="Y1113" s="41"/>
    </row>
    <row r="1114" spans="25:25" x14ac:dyDescent="0.2">
      <c r="Y1114" s="41"/>
    </row>
    <row r="1115" spans="25:25" x14ac:dyDescent="0.2">
      <c r="Y1115" s="41"/>
    </row>
    <row r="1116" spans="25:25" x14ac:dyDescent="0.2">
      <c r="Y1116" s="41"/>
    </row>
    <row r="1117" spans="25:25" x14ac:dyDescent="0.2">
      <c r="Y1117" s="41"/>
    </row>
    <row r="1118" spans="25:25" x14ac:dyDescent="0.2">
      <c r="Y1118" s="41"/>
    </row>
    <row r="1119" spans="25:25" x14ac:dyDescent="0.2">
      <c r="Y1119" s="41"/>
    </row>
    <row r="1120" spans="25:25" x14ac:dyDescent="0.2">
      <c r="Y1120" s="41"/>
    </row>
    <row r="1121" spans="25:25" x14ac:dyDescent="0.2">
      <c r="Y1121" s="41"/>
    </row>
    <row r="1122" spans="25:25" x14ac:dyDescent="0.2">
      <c r="Y1122" s="41"/>
    </row>
    <row r="1123" spans="25:25" x14ac:dyDescent="0.2">
      <c r="Y1123" s="41"/>
    </row>
    <row r="1124" spans="25:25" x14ac:dyDescent="0.2">
      <c r="Y1124" s="41"/>
    </row>
    <row r="1125" spans="25:25" x14ac:dyDescent="0.2">
      <c r="Y1125" s="41"/>
    </row>
    <row r="1126" spans="25:25" x14ac:dyDescent="0.2">
      <c r="Y1126" s="41"/>
    </row>
    <row r="1127" spans="25:25" x14ac:dyDescent="0.2">
      <c r="Y1127" s="41"/>
    </row>
    <row r="1128" spans="25:25" x14ac:dyDescent="0.2">
      <c r="Y1128" s="41"/>
    </row>
    <row r="1129" spans="25:25" x14ac:dyDescent="0.2">
      <c r="Y1129" s="41"/>
    </row>
    <row r="1130" spans="25:25" x14ac:dyDescent="0.2">
      <c r="Y1130" s="41"/>
    </row>
    <row r="1131" spans="25:25" x14ac:dyDescent="0.2">
      <c r="Y1131" s="41"/>
    </row>
    <row r="1132" spans="25:25" x14ac:dyDescent="0.2">
      <c r="Y1132" s="41"/>
    </row>
    <row r="1133" spans="25:25" x14ac:dyDescent="0.2">
      <c r="Y1133" s="41"/>
    </row>
    <row r="1134" spans="25:25" x14ac:dyDescent="0.2">
      <c r="Y1134" s="41"/>
    </row>
    <row r="1135" spans="25:25" x14ac:dyDescent="0.2">
      <c r="Y1135" s="41"/>
    </row>
    <row r="1136" spans="25:25" x14ac:dyDescent="0.2">
      <c r="Y1136" s="41"/>
    </row>
    <row r="1137" spans="25:25" x14ac:dyDescent="0.2">
      <c r="Y1137" s="41"/>
    </row>
    <row r="1138" spans="25:25" x14ac:dyDescent="0.2">
      <c r="Y1138" s="41"/>
    </row>
    <row r="1139" spans="25:25" x14ac:dyDescent="0.2">
      <c r="Y1139" s="41"/>
    </row>
    <row r="1140" spans="25:25" x14ac:dyDescent="0.2">
      <c r="Y1140" s="41"/>
    </row>
    <row r="1141" spans="25:25" x14ac:dyDescent="0.2">
      <c r="Y1141" s="41"/>
    </row>
    <row r="1142" spans="25:25" x14ac:dyDescent="0.2">
      <c r="Y1142" s="41"/>
    </row>
    <row r="1143" spans="25:25" x14ac:dyDescent="0.2">
      <c r="Y1143" s="41"/>
    </row>
    <row r="1144" spans="25:25" x14ac:dyDescent="0.2">
      <c r="Y1144" s="41"/>
    </row>
    <row r="1145" spans="25:25" x14ac:dyDescent="0.2">
      <c r="Y1145" s="41"/>
    </row>
    <row r="1146" spans="25:25" x14ac:dyDescent="0.2">
      <c r="Y1146" s="41"/>
    </row>
    <row r="1147" spans="25:25" x14ac:dyDescent="0.2">
      <c r="Y1147" s="41"/>
    </row>
    <row r="1148" spans="25:25" x14ac:dyDescent="0.2">
      <c r="Y1148" s="41"/>
    </row>
    <row r="1149" spans="25:25" x14ac:dyDescent="0.2">
      <c r="Y1149" s="41"/>
    </row>
    <row r="1150" spans="25:25" x14ac:dyDescent="0.2">
      <c r="Y1150" s="41"/>
    </row>
    <row r="1151" spans="25:25" x14ac:dyDescent="0.2">
      <c r="Y1151" s="41"/>
    </row>
    <row r="1152" spans="25:25" x14ac:dyDescent="0.2">
      <c r="Y1152" s="41"/>
    </row>
    <row r="1153" spans="25:25" x14ac:dyDescent="0.2">
      <c r="Y1153" s="41"/>
    </row>
    <row r="1154" spans="25:25" x14ac:dyDescent="0.2">
      <c r="Y1154" s="41"/>
    </row>
    <row r="1155" spans="25:25" x14ac:dyDescent="0.2">
      <c r="Y1155" s="41"/>
    </row>
    <row r="1156" spans="25:25" x14ac:dyDescent="0.2">
      <c r="Y1156" s="41"/>
    </row>
    <row r="1157" spans="25:25" x14ac:dyDescent="0.2">
      <c r="Y1157" s="41"/>
    </row>
    <row r="1158" spans="25:25" x14ac:dyDescent="0.2">
      <c r="Y1158" s="41"/>
    </row>
    <row r="1159" spans="25:25" x14ac:dyDescent="0.2">
      <c r="Y1159" s="41"/>
    </row>
    <row r="1160" spans="25:25" x14ac:dyDescent="0.2">
      <c r="Y1160" s="41"/>
    </row>
    <row r="1161" spans="25:25" x14ac:dyDescent="0.2">
      <c r="Y1161" s="41"/>
    </row>
    <row r="1162" spans="25:25" x14ac:dyDescent="0.2">
      <c r="Y1162" s="41"/>
    </row>
    <row r="1163" spans="25:25" x14ac:dyDescent="0.2">
      <c r="Y1163" s="41"/>
    </row>
    <row r="1164" spans="25:25" x14ac:dyDescent="0.2">
      <c r="Y1164" s="41"/>
    </row>
    <row r="1165" spans="25:25" x14ac:dyDescent="0.2">
      <c r="Y1165" s="41"/>
    </row>
    <row r="1166" spans="25:25" x14ac:dyDescent="0.2">
      <c r="Y1166" s="41"/>
    </row>
    <row r="1167" spans="25:25" x14ac:dyDescent="0.2">
      <c r="Y1167" s="41"/>
    </row>
    <row r="1168" spans="25:25" x14ac:dyDescent="0.2">
      <c r="Y1168" s="41"/>
    </row>
    <row r="1169" spans="25:25" x14ac:dyDescent="0.2">
      <c r="Y1169" s="41"/>
    </row>
    <row r="1170" spans="25:25" x14ac:dyDescent="0.2">
      <c r="Y1170" s="41"/>
    </row>
    <row r="1171" spans="25:25" x14ac:dyDescent="0.2">
      <c r="Y1171" s="41"/>
    </row>
    <row r="1172" spans="25:25" x14ac:dyDescent="0.2">
      <c r="Y1172" s="41"/>
    </row>
    <row r="1173" spans="25:25" x14ac:dyDescent="0.2">
      <c r="Y1173" s="41"/>
    </row>
    <row r="1174" spans="25:25" x14ac:dyDescent="0.2">
      <c r="Y1174" s="41"/>
    </row>
    <row r="1175" spans="25:25" x14ac:dyDescent="0.2">
      <c r="Y1175" s="41"/>
    </row>
    <row r="1176" spans="25:25" x14ac:dyDescent="0.2">
      <c r="Y1176" s="41"/>
    </row>
    <row r="1177" spans="25:25" x14ac:dyDescent="0.2">
      <c r="Y1177" s="41"/>
    </row>
    <row r="1178" spans="25:25" x14ac:dyDescent="0.2">
      <c r="Y1178" s="41"/>
    </row>
    <row r="1179" spans="25:25" x14ac:dyDescent="0.2">
      <c r="Y1179" s="41"/>
    </row>
    <row r="1180" spans="25:25" x14ac:dyDescent="0.2">
      <c r="Y1180" s="41"/>
    </row>
    <row r="1181" spans="25:25" x14ac:dyDescent="0.2">
      <c r="Y1181" s="41"/>
    </row>
    <row r="1182" spans="25:25" x14ac:dyDescent="0.2">
      <c r="Y1182" s="41"/>
    </row>
    <row r="1183" spans="25:25" x14ac:dyDescent="0.2">
      <c r="Y1183" s="41"/>
    </row>
    <row r="1184" spans="25:25" x14ac:dyDescent="0.2">
      <c r="Y1184" s="41"/>
    </row>
    <row r="1185" spans="25:25" x14ac:dyDescent="0.2">
      <c r="Y1185" s="41"/>
    </row>
    <row r="1186" spans="25:25" x14ac:dyDescent="0.2">
      <c r="Y1186" s="41"/>
    </row>
    <row r="1187" spans="25:25" x14ac:dyDescent="0.2">
      <c r="Y1187" s="41"/>
    </row>
    <row r="1188" spans="25:25" x14ac:dyDescent="0.2">
      <c r="Y1188" s="41"/>
    </row>
    <row r="1189" spans="25:25" x14ac:dyDescent="0.2">
      <c r="Y1189" s="41"/>
    </row>
    <row r="1190" spans="25:25" x14ac:dyDescent="0.2">
      <c r="Y1190" s="41"/>
    </row>
    <row r="1191" spans="25:25" x14ac:dyDescent="0.2">
      <c r="Y1191" s="41"/>
    </row>
    <row r="1192" spans="25:25" x14ac:dyDescent="0.2">
      <c r="Y1192" s="41"/>
    </row>
    <row r="1193" spans="25:25" x14ac:dyDescent="0.2">
      <c r="Y1193" s="41"/>
    </row>
    <row r="1194" spans="25:25" x14ac:dyDescent="0.2">
      <c r="Y1194" s="41"/>
    </row>
    <row r="1195" spans="25:25" x14ac:dyDescent="0.2">
      <c r="Y1195" s="41"/>
    </row>
    <row r="1196" spans="25:25" x14ac:dyDescent="0.2">
      <c r="Y1196" s="41"/>
    </row>
    <row r="1197" spans="25:25" x14ac:dyDescent="0.2">
      <c r="Y1197" s="41"/>
    </row>
    <row r="1198" spans="25:25" x14ac:dyDescent="0.2">
      <c r="Y1198" s="41"/>
    </row>
    <row r="1199" spans="25:25" x14ac:dyDescent="0.2">
      <c r="Y1199" s="41"/>
    </row>
    <row r="1200" spans="25:25" x14ac:dyDescent="0.2">
      <c r="Y1200" s="41"/>
    </row>
    <row r="1201" spans="25:25" x14ac:dyDescent="0.2">
      <c r="Y1201" s="41"/>
    </row>
    <row r="1202" spans="25:25" x14ac:dyDescent="0.2">
      <c r="Y1202" s="41"/>
    </row>
    <row r="1203" spans="25:25" x14ac:dyDescent="0.2">
      <c r="Y1203" s="41"/>
    </row>
    <row r="1204" spans="25:25" x14ac:dyDescent="0.2">
      <c r="Y1204" s="41"/>
    </row>
    <row r="1205" spans="25:25" x14ac:dyDescent="0.2">
      <c r="Y1205" s="41"/>
    </row>
    <row r="1206" spans="25:25" x14ac:dyDescent="0.2">
      <c r="Y1206" s="41"/>
    </row>
    <row r="1207" spans="25:25" x14ac:dyDescent="0.2">
      <c r="Y1207" s="41"/>
    </row>
    <row r="1208" spans="25:25" x14ac:dyDescent="0.2">
      <c r="Y1208" s="41"/>
    </row>
    <row r="1209" spans="25:25" x14ac:dyDescent="0.2">
      <c r="Y1209" s="41"/>
    </row>
    <row r="1210" spans="25:25" x14ac:dyDescent="0.2">
      <c r="Y1210" s="41"/>
    </row>
    <row r="1211" spans="25:25" x14ac:dyDescent="0.2">
      <c r="Y1211" s="41"/>
    </row>
    <row r="1212" spans="25:25" x14ac:dyDescent="0.2">
      <c r="Y1212" s="41"/>
    </row>
    <row r="1213" spans="25:25" x14ac:dyDescent="0.2">
      <c r="Y1213" s="41"/>
    </row>
    <row r="1214" spans="25:25" x14ac:dyDescent="0.2">
      <c r="Y1214" s="41"/>
    </row>
    <row r="1215" spans="25:25" x14ac:dyDescent="0.2">
      <c r="Y1215" s="41"/>
    </row>
    <row r="1216" spans="25:25" x14ac:dyDescent="0.2">
      <c r="Y1216" s="41"/>
    </row>
    <row r="1217" spans="25:25" x14ac:dyDescent="0.2">
      <c r="Y1217" s="41"/>
    </row>
    <row r="1218" spans="25:25" x14ac:dyDescent="0.2">
      <c r="Y1218" s="41"/>
    </row>
    <row r="1219" spans="25:25" x14ac:dyDescent="0.2">
      <c r="Y1219" s="41"/>
    </row>
    <row r="1220" spans="25:25" x14ac:dyDescent="0.2">
      <c r="Y1220" s="41"/>
    </row>
    <row r="1221" spans="25:25" x14ac:dyDescent="0.2">
      <c r="Y1221" s="41"/>
    </row>
    <row r="1222" spans="25:25" x14ac:dyDescent="0.2">
      <c r="Y1222" s="41"/>
    </row>
    <row r="1223" spans="25:25" x14ac:dyDescent="0.2">
      <c r="Y1223" s="41"/>
    </row>
    <row r="1224" spans="25:25" x14ac:dyDescent="0.2">
      <c r="Y1224" s="41"/>
    </row>
    <row r="1225" spans="25:25" x14ac:dyDescent="0.2">
      <c r="Y1225" s="41"/>
    </row>
    <row r="1226" spans="25:25" x14ac:dyDescent="0.2">
      <c r="Y1226" s="41"/>
    </row>
    <row r="1227" spans="25:25" x14ac:dyDescent="0.2">
      <c r="Y1227" s="41"/>
    </row>
    <row r="1228" spans="25:25" x14ac:dyDescent="0.2">
      <c r="Y1228" s="41"/>
    </row>
    <row r="1229" spans="25:25" x14ac:dyDescent="0.2">
      <c r="Y1229" s="41"/>
    </row>
    <row r="1230" spans="25:25" x14ac:dyDescent="0.2">
      <c r="Y1230" s="41"/>
    </row>
    <row r="1231" spans="25:25" x14ac:dyDescent="0.2">
      <c r="Y1231" s="41"/>
    </row>
    <row r="1232" spans="25:25" x14ac:dyDescent="0.2">
      <c r="Y1232" s="41"/>
    </row>
    <row r="1233" spans="25:25" x14ac:dyDescent="0.2">
      <c r="Y1233" s="41"/>
    </row>
    <row r="1234" spans="25:25" x14ac:dyDescent="0.2">
      <c r="Y1234" s="41"/>
    </row>
    <row r="1235" spans="25:25" x14ac:dyDescent="0.2">
      <c r="Y1235" s="41"/>
    </row>
    <row r="1236" spans="25:25" x14ac:dyDescent="0.2">
      <c r="Y1236" s="41"/>
    </row>
    <row r="1237" spans="25:25" x14ac:dyDescent="0.2">
      <c r="Y1237" s="41"/>
    </row>
    <row r="1238" spans="25:25" x14ac:dyDescent="0.2">
      <c r="Y1238" s="41"/>
    </row>
    <row r="1239" spans="25:25" x14ac:dyDescent="0.2">
      <c r="Y1239" s="41"/>
    </row>
    <row r="1240" spans="25:25" x14ac:dyDescent="0.2">
      <c r="Y1240" s="41"/>
    </row>
    <row r="1241" spans="25:25" x14ac:dyDescent="0.2">
      <c r="Y1241" s="41"/>
    </row>
    <row r="1242" spans="25:25" x14ac:dyDescent="0.2">
      <c r="Y1242" s="41"/>
    </row>
    <row r="1243" spans="25:25" x14ac:dyDescent="0.2">
      <c r="Y1243" s="41"/>
    </row>
    <row r="1244" spans="25:25" x14ac:dyDescent="0.2">
      <c r="Y1244" s="41"/>
    </row>
    <row r="1245" spans="25:25" x14ac:dyDescent="0.2">
      <c r="Y1245" s="41"/>
    </row>
    <row r="1246" spans="25:25" x14ac:dyDescent="0.2">
      <c r="Y1246" s="41"/>
    </row>
    <row r="1247" spans="25:25" x14ac:dyDescent="0.2">
      <c r="Y1247" s="41"/>
    </row>
    <row r="1248" spans="25:25" x14ac:dyDescent="0.2">
      <c r="Y1248" s="41"/>
    </row>
    <row r="1249" spans="25:25" x14ac:dyDescent="0.2">
      <c r="Y1249" s="41"/>
    </row>
    <row r="1250" spans="25:25" x14ac:dyDescent="0.2">
      <c r="Y1250" s="41"/>
    </row>
    <row r="1251" spans="25:25" x14ac:dyDescent="0.2">
      <c r="Y1251" s="41"/>
    </row>
    <row r="1252" spans="25:25" x14ac:dyDescent="0.2">
      <c r="Y1252" s="41"/>
    </row>
    <row r="1253" spans="25:25" x14ac:dyDescent="0.2">
      <c r="Y1253" s="41"/>
    </row>
    <row r="1254" spans="25:25" x14ac:dyDescent="0.2">
      <c r="Y1254" s="41"/>
    </row>
    <row r="1255" spans="25:25" x14ac:dyDescent="0.2">
      <c r="Y1255" s="41"/>
    </row>
    <row r="1256" spans="25:25" x14ac:dyDescent="0.2">
      <c r="Y1256" s="41"/>
    </row>
    <row r="1257" spans="25:25" x14ac:dyDescent="0.2">
      <c r="Y1257" s="41"/>
    </row>
    <row r="1258" spans="25:25" x14ac:dyDescent="0.2">
      <c r="Y1258" s="41"/>
    </row>
    <row r="1259" spans="25:25" x14ac:dyDescent="0.2">
      <c r="Y1259" s="41"/>
    </row>
    <row r="1260" spans="25:25" x14ac:dyDescent="0.2">
      <c r="Y1260" s="41"/>
    </row>
    <row r="1261" spans="25:25" x14ac:dyDescent="0.2">
      <c r="Y1261" s="41"/>
    </row>
    <row r="1262" spans="25:25" x14ac:dyDescent="0.2">
      <c r="Y1262" s="41"/>
    </row>
    <row r="1263" spans="25:25" x14ac:dyDescent="0.2">
      <c r="Y1263" s="41"/>
    </row>
    <row r="1264" spans="25:25" x14ac:dyDescent="0.2">
      <c r="Y1264" s="41"/>
    </row>
    <row r="1265" spans="25:25" x14ac:dyDescent="0.2">
      <c r="Y1265" s="41"/>
    </row>
    <row r="1266" spans="25:25" x14ac:dyDescent="0.2">
      <c r="Y1266" s="41"/>
    </row>
    <row r="1267" spans="25:25" x14ac:dyDescent="0.2">
      <c r="Y1267" s="41"/>
    </row>
    <row r="1268" spans="25:25" x14ac:dyDescent="0.2">
      <c r="Y1268" s="41"/>
    </row>
    <row r="1269" spans="25:25" x14ac:dyDescent="0.2">
      <c r="Y1269" s="41"/>
    </row>
    <row r="1270" spans="25:25" x14ac:dyDescent="0.2">
      <c r="Y1270" s="41"/>
    </row>
    <row r="1271" spans="25:25" x14ac:dyDescent="0.2">
      <c r="Y1271" s="41"/>
    </row>
    <row r="1272" spans="25:25" x14ac:dyDescent="0.2">
      <c r="Y1272" s="41"/>
    </row>
    <row r="1273" spans="25:25" x14ac:dyDescent="0.2">
      <c r="Y1273" s="41"/>
    </row>
    <row r="1274" spans="25:25" x14ac:dyDescent="0.2">
      <c r="Y1274" s="41"/>
    </row>
    <row r="1275" spans="25:25" x14ac:dyDescent="0.2">
      <c r="Y1275" s="41"/>
    </row>
    <row r="1276" spans="25:25" x14ac:dyDescent="0.2">
      <c r="Y1276" s="41"/>
    </row>
    <row r="1277" spans="25:25" x14ac:dyDescent="0.2">
      <c r="Y1277" s="41"/>
    </row>
    <row r="1278" spans="25:25" x14ac:dyDescent="0.2">
      <c r="Y1278" s="41"/>
    </row>
    <row r="1279" spans="25:25" x14ac:dyDescent="0.2">
      <c r="Y1279" s="41"/>
    </row>
    <row r="1280" spans="25:25" x14ac:dyDescent="0.2">
      <c r="Y1280" s="41"/>
    </row>
    <row r="1281" spans="25:25" x14ac:dyDescent="0.2">
      <c r="Y1281" s="41"/>
    </row>
    <row r="1282" spans="25:25" x14ac:dyDescent="0.2">
      <c r="Y1282" s="41"/>
    </row>
    <row r="1283" spans="25:25" x14ac:dyDescent="0.2">
      <c r="Y1283" s="41"/>
    </row>
    <row r="1284" spans="25:25" x14ac:dyDescent="0.2">
      <c r="Y1284" s="41"/>
    </row>
    <row r="1285" spans="25:25" x14ac:dyDescent="0.2">
      <c r="Y1285" s="41"/>
    </row>
    <row r="1286" spans="25:25" x14ac:dyDescent="0.2">
      <c r="Y1286" s="41"/>
    </row>
    <row r="1287" spans="25:25" x14ac:dyDescent="0.2">
      <c r="Y1287" s="41"/>
    </row>
    <row r="1288" spans="25:25" x14ac:dyDescent="0.2">
      <c r="Y1288" s="41"/>
    </row>
    <row r="1289" spans="25:25" x14ac:dyDescent="0.2">
      <c r="Y1289" s="41"/>
    </row>
    <row r="1290" spans="25:25" x14ac:dyDescent="0.2">
      <c r="Y1290" s="41"/>
    </row>
    <row r="1291" spans="25:25" x14ac:dyDescent="0.2">
      <c r="Y1291" s="4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446B4-C58F-4CD4-B73A-7751DB7D5DCF}">
  <dimension ref="A1:AC27"/>
  <sheetViews>
    <sheetView showGridLines="0" workbookViewId="0">
      <selection activeCell="T39" sqref="T39"/>
    </sheetView>
  </sheetViews>
  <sheetFormatPr defaultRowHeight="12.75" outlineLevelCol="1" x14ac:dyDescent="0.2"/>
  <cols>
    <col min="1" max="1" width="36.28515625" style="47" customWidth="1"/>
    <col min="2" max="2" width="10.85546875" style="47" customWidth="1"/>
    <col min="3" max="3" width="4.28515625" style="47" customWidth="1"/>
    <col min="4" max="4" width="8" style="47" bestFit="1" customWidth="1"/>
    <col min="5" max="5" width="3.85546875" style="47" customWidth="1"/>
    <col min="6" max="6" width="10.85546875" style="47" hidden="1" customWidth="1" outlineLevel="1"/>
    <col min="7" max="7" width="4.28515625" style="47" hidden="1" customWidth="1" outlineLevel="1"/>
    <col min="8" max="8" width="8" style="47" hidden="1" customWidth="1" outlineLevel="1"/>
    <col min="9" max="9" width="3.85546875" style="47" hidden="1" customWidth="1" outlineLevel="1"/>
    <col min="10" max="10" width="10.85546875" style="47" customWidth="1" collapsed="1"/>
    <col min="11" max="11" width="4.28515625" style="47" customWidth="1"/>
    <col min="12" max="12" width="8" style="47" bestFit="1" customWidth="1"/>
    <col min="13" max="13" width="3.85546875" style="47" customWidth="1"/>
    <col min="14" max="14" width="10.85546875" style="47" customWidth="1"/>
    <col min="15" max="15" width="4.28515625" style="47" customWidth="1"/>
    <col min="16" max="16" width="8" style="47" bestFit="1" customWidth="1"/>
    <col min="17" max="17" width="3.85546875" style="47" customWidth="1"/>
    <col min="18" max="18" width="10.85546875" style="47" customWidth="1"/>
    <col min="19" max="19" width="4.28515625" style="47" customWidth="1"/>
    <col min="20" max="20" width="8" style="47" bestFit="1" customWidth="1"/>
    <col min="21" max="21" width="3.85546875" style="47" customWidth="1"/>
    <col min="22" max="22" width="10.85546875" style="47" customWidth="1"/>
    <col min="23" max="23" width="4.28515625" style="47" customWidth="1"/>
    <col min="24" max="24" width="8" style="47" bestFit="1" customWidth="1"/>
    <col min="25" max="25" width="3.85546875" style="47" customWidth="1"/>
    <col min="26" max="26" width="16" style="47" customWidth="1"/>
    <col min="27" max="27" width="4.28515625" style="47" customWidth="1"/>
    <col min="28" max="28" width="8" style="47" bestFit="1" customWidth="1"/>
    <col min="29" max="29" width="3.85546875" style="47" customWidth="1"/>
    <col min="30" max="30" width="4.140625" style="48" customWidth="1"/>
    <col min="31" max="221" width="9.140625" style="48"/>
    <col min="222" max="222" width="26.5703125" style="48" customWidth="1"/>
    <col min="223" max="223" width="10.5703125" style="48" customWidth="1"/>
    <col min="224" max="224" width="4.5703125" style="48" customWidth="1"/>
    <col min="225" max="225" width="8.140625" style="48" customWidth="1"/>
    <col min="226" max="226" width="3.7109375" style="48" customWidth="1"/>
    <col min="227" max="227" width="12" style="48" customWidth="1"/>
    <col min="228" max="228" width="10" style="48" bestFit="1" customWidth="1"/>
    <col min="229" max="230" width="8.140625" style="48" bestFit="1" customWidth="1"/>
    <col min="231" max="231" width="10.5703125" style="48" customWidth="1"/>
    <col min="232" max="232" width="3.85546875" style="48" customWidth="1"/>
    <col min="233" max="233" width="7.42578125" style="48" bestFit="1" customWidth="1"/>
    <col min="234" max="234" width="3.7109375" style="48" customWidth="1"/>
    <col min="235" max="235" width="9.140625" style="48"/>
    <col min="236" max="236" width="3.5703125" style="48" customWidth="1"/>
    <col min="237" max="237" width="5.140625" style="48" customWidth="1"/>
    <col min="238" max="238" width="3.7109375" style="48" customWidth="1"/>
    <col min="239" max="239" width="9.140625" style="48"/>
    <col min="240" max="240" width="3.5703125" style="48" customWidth="1"/>
    <col min="241" max="241" width="5.140625" style="48" customWidth="1"/>
    <col min="242" max="242" width="3.7109375" style="48" customWidth="1"/>
    <col min="243" max="243" width="9.140625" style="48"/>
    <col min="244" max="244" width="3.5703125" style="48" customWidth="1"/>
    <col min="245" max="245" width="5.140625" style="48" customWidth="1"/>
    <col min="246" max="246" width="3.7109375" style="48" customWidth="1"/>
    <col min="247" max="247" width="9.140625" style="48"/>
    <col min="248" max="248" width="3.5703125" style="48" customWidth="1"/>
    <col min="249" max="249" width="5.140625" style="48" customWidth="1"/>
    <col min="250" max="250" width="3.7109375" style="48" customWidth="1"/>
    <col min="251" max="251" width="9.140625" style="48"/>
    <col min="252" max="252" width="3.5703125" style="48" customWidth="1"/>
    <col min="253" max="253" width="5.140625" style="48" customWidth="1"/>
    <col min="254" max="254" width="3.7109375" style="48" customWidth="1"/>
    <col min="255" max="255" width="9.140625" style="48"/>
    <col min="256" max="256" width="3.5703125" style="48" customWidth="1"/>
    <col min="257" max="257" width="5.140625" style="48" customWidth="1"/>
    <col min="258" max="258" width="3.7109375" style="48" customWidth="1"/>
    <col min="259" max="259" width="9.140625" style="48"/>
    <col min="260" max="260" width="3.5703125" style="48" customWidth="1"/>
    <col min="261" max="261" width="5.140625" style="48" customWidth="1"/>
    <col min="262" max="262" width="3.7109375" style="48" customWidth="1"/>
    <col min="263" max="263" width="10.85546875" style="48" bestFit="1" customWidth="1"/>
    <col min="264" max="264" width="3.5703125" style="48" customWidth="1"/>
    <col min="265" max="265" width="6.7109375" style="48" customWidth="1"/>
    <col min="266" max="266" width="3.7109375" style="48" customWidth="1"/>
    <col min="267" max="267" width="9.140625" style="48"/>
    <col min="268" max="268" width="21.140625" style="48" customWidth="1"/>
    <col min="269" max="269" width="10.42578125" style="48" bestFit="1" customWidth="1"/>
    <col min="270" max="477" width="9.140625" style="48"/>
    <col min="478" max="478" width="26.5703125" style="48" customWidth="1"/>
    <col min="479" max="479" width="10.5703125" style="48" customWidth="1"/>
    <col min="480" max="480" width="4.5703125" style="48" customWidth="1"/>
    <col min="481" max="481" width="8.140625" style="48" customWidth="1"/>
    <col min="482" max="482" width="3.7109375" style="48" customWidth="1"/>
    <col min="483" max="483" width="12" style="48" customWidth="1"/>
    <col min="484" max="484" width="10" style="48" bestFit="1" customWidth="1"/>
    <col min="485" max="486" width="8.140625" style="48" bestFit="1" customWidth="1"/>
    <col min="487" max="487" width="10.5703125" style="48" customWidth="1"/>
    <col min="488" max="488" width="3.85546875" style="48" customWidth="1"/>
    <col min="489" max="489" width="7.42578125" style="48" bestFit="1" customWidth="1"/>
    <col min="490" max="490" width="3.7109375" style="48" customWidth="1"/>
    <col min="491" max="491" width="9.140625" style="48"/>
    <col min="492" max="492" width="3.5703125" style="48" customWidth="1"/>
    <col min="493" max="493" width="5.140625" style="48" customWidth="1"/>
    <col min="494" max="494" width="3.7109375" style="48" customWidth="1"/>
    <col min="495" max="495" width="9.140625" style="48"/>
    <col min="496" max="496" width="3.5703125" style="48" customWidth="1"/>
    <col min="497" max="497" width="5.140625" style="48" customWidth="1"/>
    <col min="498" max="498" width="3.7109375" style="48" customWidth="1"/>
    <col min="499" max="499" width="9.140625" style="48"/>
    <col min="500" max="500" width="3.5703125" style="48" customWidth="1"/>
    <col min="501" max="501" width="5.140625" style="48" customWidth="1"/>
    <col min="502" max="502" width="3.7109375" style="48" customWidth="1"/>
    <col min="503" max="503" width="9.140625" style="48"/>
    <col min="504" max="504" width="3.5703125" style="48" customWidth="1"/>
    <col min="505" max="505" width="5.140625" style="48" customWidth="1"/>
    <col min="506" max="506" width="3.7109375" style="48" customWidth="1"/>
    <col min="507" max="507" width="9.140625" style="48"/>
    <col min="508" max="508" width="3.5703125" style="48" customWidth="1"/>
    <col min="509" max="509" width="5.140625" style="48" customWidth="1"/>
    <col min="510" max="510" width="3.7109375" style="48" customWidth="1"/>
    <col min="511" max="511" width="9.140625" style="48"/>
    <col min="512" max="512" width="3.5703125" style="48" customWidth="1"/>
    <col min="513" max="513" width="5.140625" style="48" customWidth="1"/>
    <col min="514" max="514" width="3.7109375" style="48" customWidth="1"/>
    <col min="515" max="515" width="9.140625" style="48"/>
    <col min="516" max="516" width="3.5703125" style="48" customWidth="1"/>
    <col min="517" max="517" width="5.140625" style="48" customWidth="1"/>
    <col min="518" max="518" width="3.7109375" style="48" customWidth="1"/>
    <col min="519" max="519" width="10.85546875" style="48" bestFit="1" customWidth="1"/>
    <col min="520" max="520" width="3.5703125" style="48" customWidth="1"/>
    <col min="521" max="521" width="6.7109375" style="48" customWidth="1"/>
    <col min="522" max="522" width="3.7109375" style="48" customWidth="1"/>
    <col min="523" max="523" width="9.140625" style="48"/>
    <col min="524" max="524" width="21.140625" style="48" customWidth="1"/>
    <col min="525" max="525" width="10.42578125" style="48" bestFit="1" customWidth="1"/>
    <col min="526" max="733" width="9.140625" style="48"/>
    <col min="734" max="734" width="26.5703125" style="48" customWidth="1"/>
    <col min="735" max="735" width="10.5703125" style="48" customWidth="1"/>
    <col min="736" max="736" width="4.5703125" style="48" customWidth="1"/>
    <col min="737" max="737" width="8.140625" style="48" customWidth="1"/>
    <col min="738" max="738" width="3.7109375" style="48" customWidth="1"/>
    <col min="739" max="739" width="12" style="48" customWidth="1"/>
    <col min="740" max="740" width="10" style="48" bestFit="1" customWidth="1"/>
    <col min="741" max="742" width="8.140625" style="48" bestFit="1" customWidth="1"/>
    <col min="743" max="743" width="10.5703125" style="48" customWidth="1"/>
    <col min="744" max="744" width="3.85546875" style="48" customWidth="1"/>
    <col min="745" max="745" width="7.42578125" style="48" bestFit="1" customWidth="1"/>
    <col min="746" max="746" width="3.7109375" style="48" customWidth="1"/>
    <col min="747" max="747" width="9.140625" style="48"/>
    <col min="748" max="748" width="3.5703125" style="48" customWidth="1"/>
    <col min="749" max="749" width="5.140625" style="48" customWidth="1"/>
    <col min="750" max="750" width="3.7109375" style="48" customWidth="1"/>
    <col min="751" max="751" width="9.140625" style="48"/>
    <col min="752" max="752" width="3.5703125" style="48" customWidth="1"/>
    <col min="753" max="753" width="5.140625" style="48" customWidth="1"/>
    <col min="754" max="754" width="3.7109375" style="48" customWidth="1"/>
    <col min="755" max="755" width="9.140625" style="48"/>
    <col min="756" max="756" width="3.5703125" style="48" customWidth="1"/>
    <col min="757" max="757" width="5.140625" style="48" customWidth="1"/>
    <col min="758" max="758" width="3.7109375" style="48" customWidth="1"/>
    <col min="759" max="759" width="9.140625" style="48"/>
    <col min="760" max="760" width="3.5703125" style="48" customWidth="1"/>
    <col min="761" max="761" width="5.140625" style="48" customWidth="1"/>
    <col min="762" max="762" width="3.7109375" style="48" customWidth="1"/>
    <col min="763" max="763" width="9.140625" style="48"/>
    <col min="764" max="764" width="3.5703125" style="48" customWidth="1"/>
    <col min="765" max="765" width="5.140625" style="48" customWidth="1"/>
    <col min="766" max="766" width="3.7109375" style="48" customWidth="1"/>
    <col min="767" max="767" width="9.140625" style="48"/>
    <col min="768" max="768" width="3.5703125" style="48" customWidth="1"/>
    <col min="769" max="769" width="5.140625" style="48" customWidth="1"/>
    <col min="770" max="770" width="3.7109375" style="48" customWidth="1"/>
    <col min="771" max="771" width="9.140625" style="48"/>
    <col min="772" max="772" width="3.5703125" style="48" customWidth="1"/>
    <col min="773" max="773" width="5.140625" style="48" customWidth="1"/>
    <col min="774" max="774" width="3.7109375" style="48" customWidth="1"/>
    <col min="775" max="775" width="10.85546875" style="48" bestFit="1" customWidth="1"/>
    <col min="776" max="776" width="3.5703125" style="48" customWidth="1"/>
    <col min="777" max="777" width="6.7109375" style="48" customWidth="1"/>
    <col min="778" max="778" width="3.7109375" style="48" customWidth="1"/>
    <col min="779" max="779" width="9.140625" style="48"/>
    <col min="780" max="780" width="21.140625" style="48" customWidth="1"/>
    <col min="781" max="781" width="10.42578125" style="48" bestFit="1" customWidth="1"/>
    <col min="782" max="989" width="9.140625" style="48"/>
    <col min="990" max="990" width="26.5703125" style="48" customWidth="1"/>
    <col min="991" max="991" width="10.5703125" style="48" customWidth="1"/>
    <col min="992" max="992" width="4.5703125" style="48" customWidth="1"/>
    <col min="993" max="993" width="8.140625" style="48" customWidth="1"/>
    <col min="994" max="994" width="3.7109375" style="48" customWidth="1"/>
    <col min="995" max="995" width="12" style="48" customWidth="1"/>
    <col min="996" max="996" width="10" style="48" bestFit="1" customWidth="1"/>
    <col min="997" max="998" width="8.140625" style="48" bestFit="1" customWidth="1"/>
    <col min="999" max="999" width="10.5703125" style="48" customWidth="1"/>
    <col min="1000" max="1000" width="3.85546875" style="48" customWidth="1"/>
    <col min="1001" max="1001" width="7.42578125" style="48" bestFit="1" customWidth="1"/>
    <col min="1002" max="1002" width="3.7109375" style="48" customWidth="1"/>
    <col min="1003" max="1003" width="9.140625" style="48"/>
    <col min="1004" max="1004" width="3.5703125" style="48" customWidth="1"/>
    <col min="1005" max="1005" width="5.140625" style="48" customWidth="1"/>
    <col min="1006" max="1006" width="3.7109375" style="48" customWidth="1"/>
    <col min="1007" max="1007" width="9.140625" style="48"/>
    <col min="1008" max="1008" width="3.5703125" style="48" customWidth="1"/>
    <col min="1009" max="1009" width="5.140625" style="48" customWidth="1"/>
    <col min="1010" max="1010" width="3.7109375" style="48" customWidth="1"/>
    <col min="1011" max="1011" width="9.140625" style="48"/>
    <col min="1012" max="1012" width="3.5703125" style="48" customWidth="1"/>
    <col min="1013" max="1013" width="5.140625" style="48" customWidth="1"/>
    <col min="1014" max="1014" width="3.7109375" style="48" customWidth="1"/>
    <col min="1015" max="1015" width="9.140625" style="48"/>
    <col min="1016" max="1016" width="3.5703125" style="48" customWidth="1"/>
    <col min="1017" max="1017" width="5.140625" style="48" customWidth="1"/>
    <col min="1018" max="1018" width="3.7109375" style="48" customWidth="1"/>
    <col min="1019" max="1019" width="9.140625" style="48"/>
    <col min="1020" max="1020" width="3.5703125" style="48" customWidth="1"/>
    <col min="1021" max="1021" width="5.140625" style="48" customWidth="1"/>
    <col min="1022" max="1022" width="3.7109375" style="48" customWidth="1"/>
    <col min="1023" max="1023" width="9.140625" style="48"/>
    <col min="1024" max="1024" width="3.5703125" style="48" customWidth="1"/>
    <col min="1025" max="1025" width="5.140625" style="48" customWidth="1"/>
    <col min="1026" max="1026" width="3.7109375" style="48" customWidth="1"/>
    <col min="1027" max="1027" width="9.140625" style="48"/>
    <col min="1028" max="1028" width="3.5703125" style="48" customWidth="1"/>
    <col min="1029" max="1029" width="5.140625" style="48" customWidth="1"/>
    <col min="1030" max="1030" width="3.7109375" style="48" customWidth="1"/>
    <col min="1031" max="1031" width="10.85546875" style="48" bestFit="1" customWidth="1"/>
    <col min="1032" max="1032" width="3.5703125" style="48" customWidth="1"/>
    <col min="1033" max="1033" width="6.7109375" style="48" customWidth="1"/>
    <col min="1034" max="1034" width="3.7109375" style="48" customWidth="1"/>
    <col min="1035" max="1035" width="9.140625" style="48"/>
    <col min="1036" max="1036" width="21.140625" style="48" customWidth="1"/>
    <col min="1037" max="1037" width="10.42578125" style="48" bestFit="1" customWidth="1"/>
    <col min="1038" max="1245" width="9.140625" style="48"/>
    <col min="1246" max="1246" width="26.5703125" style="48" customWidth="1"/>
    <col min="1247" max="1247" width="10.5703125" style="48" customWidth="1"/>
    <col min="1248" max="1248" width="4.5703125" style="48" customWidth="1"/>
    <col min="1249" max="1249" width="8.140625" style="48" customWidth="1"/>
    <col min="1250" max="1250" width="3.7109375" style="48" customWidth="1"/>
    <col min="1251" max="1251" width="12" style="48" customWidth="1"/>
    <col min="1252" max="1252" width="10" style="48" bestFit="1" customWidth="1"/>
    <col min="1253" max="1254" width="8.140625" style="48" bestFit="1" customWidth="1"/>
    <col min="1255" max="1255" width="10.5703125" style="48" customWidth="1"/>
    <col min="1256" max="1256" width="3.85546875" style="48" customWidth="1"/>
    <col min="1257" max="1257" width="7.42578125" style="48" bestFit="1" customWidth="1"/>
    <col min="1258" max="1258" width="3.7109375" style="48" customWidth="1"/>
    <col min="1259" max="1259" width="9.140625" style="48"/>
    <col min="1260" max="1260" width="3.5703125" style="48" customWidth="1"/>
    <col min="1261" max="1261" width="5.140625" style="48" customWidth="1"/>
    <col min="1262" max="1262" width="3.7109375" style="48" customWidth="1"/>
    <col min="1263" max="1263" width="9.140625" style="48"/>
    <col min="1264" max="1264" width="3.5703125" style="48" customWidth="1"/>
    <col min="1265" max="1265" width="5.140625" style="48" customWidth="1"/>
    <col min="1266" max="1266" width="3.7109375" style="48" customWidth="1"/>
    <col min="1267" max="1267" width="9.140625" style="48"/>
    <col min="1268" max="1268" width="3.5703125" style="48" customWidth="1"/>
    <col min="1269" max="1269" width="5.140625" style="48" customWidth="1"/>
    <col min="1270" max="1270" width="3.7109375" style="48" customWidth="1"/>
    <col min="1271" max="1271" width="9.140625" style="48"/>
    <col min="1272" max="1272" width="3.5703125" style="48" customWidth="1"/>
    <col min="1273" max="1273" width="5.140625" style="48" customWidth="1"/>
    <col min="1274" max="1274" width="3.7109375" style="48" customWidth="1"/>
    <col min="1275" max="1275" width="9.140625" style="48"/>
    <col min="1276" max="1276" width="3.5703125" style="48" customWidth="1"/>
    <col min="1277" max="1277" width="5.140625" style="48" customWidth="1"/>
    <col min="1278" max="1278" width="3.7109375" style="48" customWidth="1"/>
    <col min="1279" max="1279" width="9.140625" style="48"/>
    <col min="1280" max="1280" width="3.5703125" style="48" customWidth="1"/>
    <col min="1281" max="1281" width="5.140625" style="48" customWidth="1"/>
    <col min="1282" max="1282" width="3.7109375" style="48" customWidth="1"/>
    <col min="1283" max="1283" width="9.140625" style="48"/>
    <col min="1284" max="1284" width="3.5703125" style="48" customWidth="1"/>
    <col min="1285" max="1285" width="5.140625" style="48" customWidth="1"/>
    <col min="1286" max="1286" width="3.7109375" style="48" customWidth="1"/>
    <col min="1287" max="1287" width="10.85546875" style="48" bestFit="1" customWidth="1"/>
    <col min="1288" max="1288" width="3.5703125" style="48" customWidth="1"/>
    <col min="1289" max="1289" width="6.7109375" style="48" customWidth="1"/>
    <col min="1290" max="1290" width="3.7109375" style="48" customWidth="1"/>
    <col min="1291" max="1291" width="9.140625" style="48"/>
    <col min="1292" max="1292" width="21.140625" style="48" customWidth="1"/>
    <col min="1293" max="1293" width="10.42578125" style="48" bestFit="1" customWidth="1"/>
    <col min="1294" max="1501" width="9.140625" style="48"/>
    <col min="1502" max="1502" width="26.5703125" style="48" customWidth="1"/>
    <col min="1503" max="1503" width="10.5703125" style="48" customWidth="1"/>
    <col min="1504" max="1504" width="4.5703125" style="48" customWidth="1"/>
    <col min="1505" max="1505" width="8.140625" style="48" customWidth="1"/>
    <col min="1506" max="1506" width="3.7109375" style="48" customWidth="1"/>
    <col min="1507" max="1507" width="12" style="48" customWidth="1"/>
    <col min="1508" max="1508" width="10" style="48" bestFit="1" customWidth="1"/>
    <col min="1509" max="1510" width="8.140625" style="48" bestFit="1" customWidth="1"/>
    <col min="1511" max="1511" width="10.5703125" style="48" customWidth="1"/>
    <col min="1512" max="1512" width="3.85546875" style="48" customWidth="1"/>
    <col min="1513" max="1513" width="7.42578125" style="48" bestFit="1" customWidth="1"/>
    <col min="1514" max="1514" width="3.7109375" style="48" customWidth="1"/>
    <col min="1515" max="1515" width="9.140625" style="48"/>
    <col min="1516" max="1516" width="3.5703125" style="48" customWidth="1"/>
    <col min="1517" max="1517" width="5.140625" style="48" customWidth="1"/>
    <col min="1518" max="1518" width="3.7109375" style="48" customWidth="1"/>
    <col min="1519" max="1519" width="9.140625" style="48"/>
    <col min="1520" max="1520" width="3.5703125" style="48" customWidth="1"/>
    <col min="1521" max="1521" width="5.140625" style="48" customWidth="1"/>
    <col min="1522" max="1522" width="3.7109375" style="48" customWidth="1"/>
    <col min="1523" max="1523" width="9.140625" style="48"/>
    <col min="1524" max="1524" width="3.5703125" style="48" customWidth="1"/>
    <col min="1525" max="1525" width="5.140625" style="48" customWidth="1"/>
    <col min="1526" max="1526" width="3.7109375" style="48" customWidth="1"/>
    <col min="1527" max="1527" width="9.140625" style="48"/>
    <col min="1528" max="1528" width="3.5703125" style="48" customWidth="1"/>
    <col min="1529" max="1529" width="5.140625" style="48" customWidth="1"/>
    <col min="1530" max="1530" width="3.7109375" style="48" customWidth="1"/>
    <col min="1531" max="1531" width="9.140625" style="48"/>
    <col min="1532" max="1532" width="3.5703125" style="48" customWidth="1"/>
    <col min="1533" max="1533" width="5.140625" style="48" customWidth="1"/>
    <col min="1534" max="1534" width="3.7109375" style="48" customWidth="1"/>
    <col min="1535" max="1535" width="9.140625" style="48"/>
    <col min="1536" max="1536" width="3.5703125" style="48" customWidth="1"/>
    <col min="1537" max="1537" width="5.140625" style="48" customWidth="1"/>
    <col min="1538" max="1538" width="3.7109375" style="48" customWidth="1"/>
    <col min="1539" max="1539" width="9.140625" style="48"/>
    <col min="1540" max="1540" width="3.5703125" style="48" customWidth="1"/>
    <col min="1541" max="1541" width="5.140625" style="48" customWidth="1"/>
    <col min="1542" max="1542" width="3.7109375" style="48" customWidth="1"/>
    <col min="1543" max="1543" width="10.85546875" style="48" bestFit="1" customWidth="1"/>
    <col min="1544" max="1544" width="3.5703125" style="48" customWidth="1"/>
    <col min="1545" max="1545" width="6.7109375" style="48" customWidth="1"/>
    <col min="1546" max="1546" width="3.7109375" style="48" customWidth="1"/>
    <col min="1547" max="1547" width="9.140625" style="48"/>
    <col min="1548" max="1548" width="21.140625" style="48" customWidth="1"/>
    <col min="1549" max="1549" width="10.42578125" style="48" bestFit="1" customWidth="1"/>
    <col min="1550" max="1757" width="9.140625" style="48"/>
    <col min="1758" max="1758" width="26.5703125" style="48" customWidth="1"/>
    <col min="1759" max="1759" width="10.5703125" style="48" customWidth="1"/>
    <col min="1760" max="1760" width="4.5703125" style="48" customWidth="1"/>
    <col min="1761" max="1761" width="8.140625" style="48" customWidth="1"/>
    <col min="1762" max="1762" width="3.7109375" style="48" customWidth="1"/>
    <col min="1763" max="1763" width="12" style="48" customWidth="1"/>
    <col min="1764" max="1764" width="10" style="48" bestFit="1" customWidth="1"/>
    <col min="1765" max="1766" width="8.140625" style="48" bestFit="1" customWidth="1"/>
    <col min="1767" max="1767" width="10.5703125" style="48" customWidth="1"/>
    <col min="1768" max="1768" width="3.85546875" style="48" customWidth="1"/>
    <col min="1769" max="1769" width="7.42578125" style="48" bestFit="1" customWidth="1"/>
    <col min="1770" max="1770" width="3.7109375" style="48" customWidth="1"/>
    <col min="1771" max="1771" width="9.140625" style="48"/>
    <col min="1772" max="1772" width="3.5703125" style="48" customWidth="1"/>
    <col min="1773" max="1773" width="5.140625" style="48" customWidth="1"/>
    <col min="1774" max="1774" width="3.7109375" style="48" customWidth="1"/>
    <col min="1775" max="1775" width="9.140625" style="48"/>
    <col min="1776" max="1776" width="3.5703125" style="48" customWidth="1"/>
    <col min="1777" max="1777" width="5.140625" style="48" customWidth="1"/>
    <col min="1778" max="1778" width="3.7109375" style="48" customWidth="1"/>
    <col min="1779" max="1779" width="9.140625" style="48"/>
    <col min="1780" max="1780" width="3.5703125" style="48" customWidth="1"/>
    <col min="1781" max="1781" width="5.140625" style="48" customWidth="1"/>
    <col min="1782" max="1782" width="3.7109375" style="48" customWidth="1"/>
    <col min="1783" max="1783" width="9.140625" style="48"/>
    <col min="1784" max="1784" width="3.5703125" style="48" customWidth="1"/>
    <col min="1785" max="1785" width="5.140625" style="48" customWidth="1"/>
    <col min="1786" max="1786" width="3.7109375" style="48" customWidth="1"/>
    <col min="1787" max="1787" width="9.140625" style="48"/>
    <col min="1788" max="1788" width="3.5703125" style="48" customWidth="1"/>
    <col min="1789" max="1789" width="5.140625" style="48" customWidth="1"/>
    <col min="1790" max="1790" width="3.7109375" style="48" customWidth="1"/>
    <col min="1791" max="1791" width="9.140625" style="48"/>
    <col min="1792" max="1792" width="3.5703125" style="48" customWidth="1"/>
    <col min="1793" max="1793" width="5.140625" style="48" customWidth="1"/>
    <col min="1794" max="1794" width="3.7109375" style="48" customWidth="1"/>
    <col min="1795" max="1795" width="9.140625" style="48"/>
    <col min="1796" max="1796" width="3.5703125" style="48" customWidth="1"/>
    <col min="1797" max="1797" width="5.140625" style="48" customWidth="1"/>
    <col min="1798" max="1798" width="3.7109375" style="48" customWidth="1"/>
    <col min="1799" max="1799" width="10.85546875" style="48" bestFit="1" customWidth="1"/>
    <col min="1800" max="1800" width="3.5703125" style="48" customWidth="1"/>
    <col min="1801" max="1801" width="6.7109375" style="48" customWidth="1"/>
    <col min="1802" max="1802" width="3.7109375" style="48" customWidth="1"/>
    <col min="1803" max="1803" width="9.140625" style="48"/>
    <col min="1804" max="1804" width="21.140625" style="48" customWidth="1"/>
    <col min="1805" max="1805" width="10.42578125" style="48" bestFit="1" customWidth="1"/>
    <col min="1806" max="2013" width="9.140625" style="48"/>
    <col min="2014" max="2014" width="26.5703125" style="48" customWidth="1"/>
    <col min="2015" max="2015" width="10.5703125" style="48" customWidth="1"/>
    <col min="2016" max="2016" width="4.5703125" style="48" customWidth="1"/>
    <col min="2017" max="2017" width="8.140625" style="48" customWidth="1"/>
    <col min="2018" max="2018" width="3.7109375" style="48" customWidth="1"/>
    <col min="2019" max="2019" width="12" style="48" customWidth="1"/>
    <col min="2020" max="2020" width="10" style="48" bestFit="1" customWidth="1"/>
    <col min="2021" max="2022" width="8.140625" style="48" bestFit="1" customWidth="1"/>
    <col min="2023" max="2023" width="10.5703125" style="48" customWidth="1"/>
    <col min="2024" max="2024" width="3.85546875" style="48" customWidth="1"/>
    <col min="2025" max="2025" width="7.42578125" style="48" bestFit="1" customWidth="1"/>
    <col min="2026" max="2026" width="3.7109375" style="48" customWidth="1"/>
    <col min="2027" max="2027" width="9.140625" style="48"/>
    <col min="2028" max="2028" width="3.5703125" style="48" customWidth="1"/>
    <col min="2029" max="2029" width="5.140625" style="48" customWidth="1"/>
    <col min="2030" max="2030" width="3.7109375" style="48" customWidth="1"/>
    <col min="2031" max="2031" width="9.140625" style="48"/>
    <col min="2032" max="2032" width="3.5703125" style="48" customWidth="1"/>
    <col min="2033" max="2033" width="5.140625" style="48" customWidth="1"/>
    <col min="2034" max="2034" width="3.7109375" style="48" customWidth="1"/>
    <col min="2035" max="2035" width="9.140625" style="48"/>
    <col min="2036" max="2036" width="3.5703125" style="48" customWidth="1"/>
    <col min="2037" max="2037" width="5.140625" style="48" customWidth="1"/>
    <col min="2038" max="2038" width="3.7109375" style="48" customWidth="1"/>
    <col min="2039" max="2039" width="9.140625" style="48"/>
    <col min="2040" max="2040" width="3.5703125" style="48" customWidth="1"/>
    <col min="2041" max="2041" width="5.140625" style="48" customWidth="1"/>
    <col min="2042" max="2042" width="3.7109375" style="48" customWidth="1"/>
    <col min="2043" max="2043" width="9.140625" style="48"/>
    <col min="2044" max="2044" width="3.5703125" style="48" customWidth="1"/>
    <col min="2045" max="2045" width="5.140625" style="48" customWidth="1"/>
    <col min="2046" max="2046" width="3.7109375" style="48" customWidth="1"/>
    <col min="2047" max="2047" width="9.140625" style="48"/>
    <col min="2048" max="2048" width="3.5703125" style="48" customWidth="1"/>
    <col min="2049" max="2049" width="5.140625" style="48" customWidth="1"/>
    <col min="2050" max="2050" width="3.7109375" style="48" customWidth="1"/>
    <col min="2051" max="2051" width="9.140625" style="48"/>
    <col min="2052" max="2052" width="3.5703125" style="48" customWidth="1"/>
    <col min="2053" max="2053" width="5.140625" style="48" customWidth="1"/>
    <col min="2054" max="2054" width="3.7109375" style="48" customWidth="1"/>
    <col min="2055" max="2055" width="10.85546875" style="48" bestFit="1" customWidth="1"/>
    <col min="2056" max="2056" width="3.5703125" style="48" customWidth="1"/>
    <col min="2057" max="2057" width="6.7109375" style="48" customWidth="1"/>
    <col min="2058" max="2058" width="3.7109375" style="48" customWidth="1"/>
    <col min="2059" max="2059" width="9.140625" style="48"/>
    <col min="2060" max="2060" width="21.140625" style="48" customWidth="1"/>
    <col min="2061" max="2061" width="10.42578125" style="48" bestFit="1" customWidth="1"/>
    <col min="2062" max="2269" width="9.140625" style="48"/>
    <col min="2270" max="2270" width="26.5703125" style="48" customWidth="1"/>
    <col min="2271" max="2271" width="10.5703125" style="48" customWidth="1"/>
    <col min="2272" max="2272" width="4.5703125" style="48" customWidth="1"/>
    <col min="2273" max="2273" width="8.140625" style="48" customWidth="1"/>
    <col min="2274" max="2274" width="3.7109375" style="48" customWidth="1"/>
    <col min="2275" max="2275" width="12" style="48" customWidth="1"/>
    <col min="2276" max="2276" width="10" style="48" bestFit="1" customWidth="1"/>
    <col min="2277" max="2278" width="8.140625" style="48" bestFit="1" customWidth="1"/>
    <col min="2279" max="2279" width="10.5703125" style="48" customWidth="1"/>
    <col min="2280" max="2280" width="3.85546875" style="48" customWidth="1"/>
    <col min="2281" max="2281" width="7.42578125" style="48" bestFit="1" customWidth="1"/>
    <col min="2282" max="2282" width="3.7109375" style="48" customWidth="1"/>
    <col min="2283" max="2283" width="9.140625" style="48"/>
    <col min="2284" max="2284" width="3.5703125" style="48" customWidth="1"/>
    <col min="2285" max="2285" width="5.140625" style="48" customWidth="1"/>
    <col min="2286" max="2286" width="3.7109375" style="48" customWidth="1"/>
    <col min="2287" max="2287" width="9.140625" style="48"/>
    <col min="2288" max="2288" width="3.5703125" style="48" customWidth="1"/>
    <col min="2289" max="2289" width="5.140625" style="48" customWidth="1"/>
    <col min="2290" max="2290" width="3.7109375" style="48" customWidth="1"/>
    <col min="2291" max="2291" width="9.140625" style="48"/>
    <col min="2292" max="2292" width="3.5703125" style="48" customWidth="1"/>
    <col min="2293" max="2293" width="5.140625" style="48" customWidth="1"/>
    <col min="2294" max="2294" width="3.7109375" style="48" customWidth="1"/>
    <col min="2295" max="2295" width="9.140625" style="48"/>
    <col min="2296" max="2296" width="3.5703125" style="48" customWidth="1"/>
    <col min="2297" max="2297" width="5.140625" style="48" customWidth="1"/>
    <col min="2298" max="2298" width="3.7109375" style="48" customWidth="1"/>
    <col min="2299" max="2299" width="9.140625" style="48"/>
    <col min="2300" max="2300" width="3.5703125" style="48" customWidth="1"/>
    <col min="2301" max="2301" width="5.140625" style="48" customWidth="1"/>
    <col min="2302" max="2302" width="3.7109375" style="48" customWidth="1"/>
    <col min="2303" max="2303" width="9.140625" style="48"/>
    <col min="2304" max="2304" width="3.5703125" style="48" customWidth="1"/>
    <col min="2305" max="2305" width="5.140625" style="48" customWidth="1"/>
    <col min="2306" max="2306" width="3.7109375" style="48" customWidth="1"/>
    <col min="2307" max="2307" width="9.140625" style="48"/>
    <col min="2308" max="2308" width="3.5703125" style="48" customWidth="1"/>
    <col min="2309" max="2309" width="5.140625" style="48" customWidth="1"/>
    <col min="2310" max="2310" width="3.7109375" style="48" customWidth="1"/>
    <col min="2311" max="2311" width="10.85546875" style="48" bestFit="1" customWidth="1"/>
    <col min="2312" max="2312" width="3.5703125" style="48" customWidth="1"/>
    <col min="2313" max="2313" width="6.7109375" style="48" customWidth="1"/>
    <col min="2314" max="2314" width="3.7109375" style="48" customWidth="1"/>
    <col min="2315" max="2315" width="9.140625" style="48"/>
    <col min="2316" max="2316" width="21.140625" style="48" customWidth="1"/>
    <col min="2317" max="2317" width="10.42578125" style="48" bestFit="1" customWidth="1"/>
    <col min="2318" max="2525" width="9.140625" style="48"/>
    <col min="2526" max="2526" width="26.5703125" style="48" customWidth="1"/>
    <col min="2527" max="2527" width="10.5703125" style="48" customWidth="1"/>
    <col min="2528" max="2528" width="4.5703125" style="48" customWidth="1"/>
    <col min="2529" max="2529" width="8.140625" style="48" customWidth="1"/>
    <col min="2530" max="2530" width="3.7109375" style="48" customWidth="1"/>
    <col min="2531" max="2531" width="12" style="48" customWidth="1"/>
    <col min="2532" max="2532" width="10" style="48" bestFit="1" customWidth="1"/>
    <col min="2533" max="2534" width="8.140625" style="48" bestFit="1" customWidth="1"/>
    <col min="2535" max="2535" width="10.5703125" style="48" customWidth="1"/>
    <col min="2536" max="2536" width="3.85546875" style="48" customWidth="1"/>
    <col min="2537" max="2537" width="7.42578125" style="48" bestFit="1" customWidth="1"/>
    <col min="2538" max="2538" width="3.7109375" style="48" customWidth="1"/>
    <col min="2539" max="2539" width="9.140625" style="48"/>
    <col min="2540" max="2540" width="3.5703125" style="48" customWidth="1"/>
    <col min="2541" max="2541" width="5.140625" style="48" customWidth="1"/>
    <col min="2542" max="2542" width="3.7109375" style="48" customWidth="1"/>
    <col min="2543" max="2543" width="9.140625" style="48"/>
    <col min="2544" max="2544" width="3.5703125" style="48" customWidth="1"/>
    <col min="2545" max="2545" width="5.140625" style="48" customWidth="1"/>
    <col min="2546" max="2546" width="3.7109375" style="48" customWidth="1"/>
    <col min="2547" max="2547" width="9.140625" style="48"/>
    <col min="2548" max="2548" width="3.5703125" style="48" customWidth="1"/>
    <col min="2549" max="2549" width="5.140625" style="48" customWidth="1"/>
    <col min="2550" max="2550" width="3.7109375" style="48" customWidth="1"/>
    <col min="2551" max="2551" width="9.140625" style="48"/>
    <col min="2552" max="2552" width="3.5703125" style="48" customWidth="1"/>
    <col min="2553" max="2553" width="5.140625" style="48" customWidth="1"/>
    <col min="2554" max="2554" width="3.7109375" style="48" customWidth="1"/>
    <col min="2555" max="2555" width="9.140625" style="48"/>
    <col min="2556" max="2556" width="3.5703125" style="48" customWidth="1"/>
    <col min="2557" max="2557" width="5.140625" style="48" customWidth="1"/>
    <col min="2558" max="2558" width="3.7109375" style="48" customWidth="1"/>
    <col min="2559" max="2559" width="9.140625" style="48"/>
    <col min="2560" max="2560" width="3.5703125" style="48" customWidth="1"/>
    <col min="2561" max="2561" width="5.140625" style="48" customWidth="1"/>
    <col min="2562" max="2562" width="3.7109375" style="48" customWidth="1"/>
    <col min="2563" max="2563" width="9.140625" style="48"/>
    <col min="2564" max="2564" width="3.5703125" style="48" customWidth="1"/>
    <col min="2565" max="2565" width="5.140625" style="48" customWidth="1"/>
    <col min="2566" max="2566" width="3.7109375" style="48" customWidth="1"/>
    <col min="2567" max="2567" width="10.85546875" style="48" bestFit="1" customWidth="1"/>
    <col min="2568" max="2568" width="3.5703125" style="48" customWidth="1"/>
    <col min="2569" max="2569" width="6.7109375" style="48" customWidth="1"/>
    <col min="2570" max="2570" width="3.7109375" style="48" customWidth="1"/>
    <col min="2571" max="2571" width="9.140625" style="48"/>
    <col min="2572" max="2572" width="21.140625" style="48" customWidth="1"/>
    <col min="2573" max="2573" width="10.42578125" style="48" bestFit="1" customWidth="1"/>
    <col min="2574" max="2781" width="9.140625" style="48"/>
    <col min="2782" max="2782" width="26.5703125" style="48" customWidth="1"/>
    <col min="2783" max="2783" width="10.5703125" style="48" customWidth="1"/>
    <col min="2784" max="2784" width="4.5703125" style="48" customWidth="1"/>
    <col min="2785" max="2785" width="8.140625" style="48" customWidth="1"/>
    <col min="2786" max="2786" width="3.7109375" style="48" customWidth="1"/>
    <col min="2787" max="2787" width="12" style="48" customWidth="1"/>
    <col min="2788" max="2788" width="10" style="48" bestFit="1" customWidth="1"/>
    <col min="2789" max="2790" width="8.140625" style="48" bestFit="1" customWidth="1"/>
    <col min="2791" max="2791" width="10.5703125" style="48" customWidth="1"/>
    <col min="2792" max="2792" width="3.85546875" style="48" customWidth="1"/>
    <col min="2793" max="2793" width="7.42578125" style="48" bestFit="1" customWidth="1"/>
    <col min="2794" max="2794" width="3.7109375" style="48" customWidth="1"/>
    <col min="2795" max="2795" width="9.140625" style="48"/>
    <col min="2796" max="2796" width="3.5703125" style="48" customWidth="1"/>
    <col min="2797" max="2797" width="5.140625" style="48" customWidth="1"/>
    <col min="2798" max="2798" width="3.7109375" style="48" customWidth="1"/>
    <col min="2799" max="2799" width="9.140625" style="48"/>
    <col min="2800" max="2800" width="3.5703125" style="48" customWidth="1"/>
    <col min="2801" max="2801" width="5.140625" style="48" customWidth="1"/>
    <col min="2802" max="2802" width="3.7109375" style="48" customWidth="1"/>
    <col min="2803" max="2803" width="9.140625" style="48"/>
    <col min="2804" max="2804" width="3.5703125" style="48" customWidth="1"/>
    <col min="2805" max="2805" width="5.140625" style="48" customWidth="1"/>
    <col min="2806" max="2806" width="3.7109375" style="48" customWidth="1"/>
    <col min="2807" max="2807" width="9.140625" style="48"/>
    <col min="2808" max="2808" width="3.5703125" style="48" customWidth="1"/>
    <col min="2809" max="2809" width="5.140625" style="48" customWidth="1"/>
    <col min="2810" max="2810" width="3.7109375" style="48" customWidth="1"/>
    <col min="2811" max="2811" width="9.140625" style="48"/>
    <col min="2812" max="2812" width="3.5703125" style="48" customWidth="1"/>
    <col min="2813" max="2813" width="5.140625" style="48" customWidth="1"/>
    <col min="2814" max="2814" width="3.7109375" style="48" customWidth="1"/>
    <col min="2815" max="2815" width="9.140625" style="48"/>
    <col min="2816" max="2816" width="3.5703125" style="48" customWidth="1"/>
    <col min="2817" max="2817" width="5.140625" style="48" customWidth="1"/>
    <col min="2818" max="2818" width="3.7109375" style="48" customWidth="1"/>
    <col min="2819" max="2819" width="9.140625" style="48"/>
    <col min="2820" max="2820" width="3.5703125" style="48" customWidth="1"/>
    <col min="2821" max="2821" width="5.140625" style="48" customWidth="1"/>
    <col min="2822" max="2822" width="3.7109375" style="48" customWidth="1"/>
    <col min="2823" max="2823" width="10.85546875" style="48" bestFit="1" customWidth="1"/>
    <col min="2824" max="2824" width="3.5703125" style="48" customWidth="1"/>
    <col min="2825" max="2825" width="6.7109375" style="48" customWidth="1"/>
    <col min="2826" max="2826" width="3.7109375" style="48" customWidth="1"/>
    <col min="2827" max="2827" width="9.140625" style="48"/>
    <col min="2828" max="2828" width="21.140625" style="48" customWidth="1"/>
    <col min="2829" max="2829" width="10.42578125" style="48" bestFit="1" customWidth="1"/>
    <col min="2830" max="3037" width="9.140625" style="48"/>
    <col min="3038" max="3038" width="26.5703125" style="48" customWidth="1"/>
    <col min="3039" max="3039" width="10.5703125" style="48" customWidth="1"/>
    <col min="3040" max="3040" width="4.5703125" style="48" customWidth="1"/>
    <col min="3041" max="3041" width="8.140625" style="48" customWidth="1"/>
    <col min="3042" max="3042" width="3.7109375" style="48" customWidth="1"/>
    <col min="3043" max="3043" width="12" style="48" customWidth="1"/>
    <col min="3044" max="3044" width="10" style="48" bestFit="1" customWidth="1"/>
    <col min="3045" max="3046" width="8.140625" style="48" bestFit="1" customWidth="1"/>
    <col min="3047" max="3047" width="10.5703125" style="48" customWidth="1"/>
    <col min="3048" max="3048" width="3.85546875" style="48" customWidth="1"/>
    <col min="3049" max="3049" width="7.42578125" style="48" bestFit="1" customWidth="1"/>
    <col min="3050" max="3050" width="3.7109375" style="48" customWidth="1"/>
    <col min="3051" max="3051" width="9.140625" style="48"/>
    <col min="3052" max="3052" width="3.5703125" style="48" customWidth="1"/>
    <col min="3053" max="3053" width="5.140625" style="48" customWidth="1"/>
    <col min="3054" max="3054" width="3.7109375" style="48" customWidth="1"/>
    <col min="3055" max="3055" width="9.140625" style="48"/>
    <col min="3056" max="3056" width="3.5703125" style="48" customWidth="1"/>
    <col min="3057" max="3057" width="5.140625" style="48" customWidth="1"/>
    <col min="3058" max="3058" width="3.7109375" style="48" customWidth="1"/>
    <col min="3059" max="3059" width="9.140625" style="48"/>
    <col min="3060" max="3060" width="3.5703125" style="48" customWidth="1"/>
    <col min="3061" max="3061" width="5.140625" style="48" customWidth="1"/>
    <col min="3062" max="3062" width="3.7109375" style="48" customWidth="1"/>
    <col min="3063" max="3063" width="9.140625" style="48"/>
    <col min="3064" max="3064" width="3.5703125" style="48" customWidth="1"/>
    <col min="3065" max="3065" width="5.140625" style="48" customWidth="1"/>
    <col min="3066" max="3066" width="3.7109375" style="48" customWidth="1"/>
    <col min="3067" max="3067" width="9.140625" style="48"/>
    <col min="3068" max="3068" width="3.5703125" style="48" customWidth="1"/>
    <col min="3069" max="3069" width="5.140625" style="48" customWidth="1"/>
    <col min="3070" max="3070" width="3.7109375" style="48" customWidth="1"/>
    <col min="3071" max="3071" width="9.140625" style="48"/>
    <col min="3072" max="3072" width="3.5703125" style="48" customWidth="1"/>
    <col min="3073" max="3073" width="5.140625" style="48" customWidth="1"/>
    <col min="3074" max="3074" width="3.7109375" style="48" customWidth="1"/>
    <col min="3075" max="3075" width="9.140625" style="48"/>
    <col min="3076" max="3076" width="3.5703125" style="48" customWidth="1"/>
    <col min="3077" max="3077" width="5.140625" style="48" customWidth="1"/>
    <col min="3078" max="3078" width="3.7109375" style="48" customWidth="1"/>
    <col min="3079" max="3079" width="10.85546875" style="48" bestFit="1" customWidth="1"/>
    <col min="3080" max="3080" width="3.5703125" style="48" customWidth="1"/>
    <col min="3081" max="3081" width="6.7109375" style="48" customWidth="1"/>
    <col min="3082" max="3082" width="3.7109375" style="48" customWidth="1"/>
    <col min="3083" max="3083" width="9.140625" style="48"/>
    <col min="3084" max="3084" width="21.140625" style="48" customWidth="1"/>
    <col min="3085" max="3085" width="10.42578125" style="48" bestFit="1" customWidth="1"/>
    <col min="3086" max="3293" width="9.140625" style="48"/>
    <col min="3294" max="3294" width="26.5703125" style="48" customWidth="1"/>
    <col min="3295" max="3295" width="10.5703125" style="48" customWidth="1"/>
    <col min="3296" max="3296" width="4.5703125" style="48" customWidth="1"/>
    <col min="3297" max="3297" width="8.140625" style="48" customWidth="1"/>
    <col min="3298" max="3298" width="3.7109375" style="48" customWidth="1"/>
    <col min="3299" max="3299" width="12" style="48" customWidth="1"/>
    <col min="3300" max="3300" width="10" style="48" bestFit="1" customWidth="1"/>
    <col min="3301" max="3302" width="8.140625" style="48" bestFit="1" customWidth="1"/>
    <col min="3303" max="3303" width="10.5703125" style="48" customWidth="1"/>
    <col min="3304" max="3304" width="3.85546875" style="48" customWidth="1"/>
    <col min="3305" max="3305" width="7.42578125" style="48" bestFit="1" customWidth="1"/>
    <col min="3306" max="3306" width="3.7109375" style="48" customWidth="1"/>
    <col min="3307" max="3307" width="9.140625" style="48"/>
    <col min="3308" max="3308" width="3.5703125" style="48" customWidth="1"/>
    <col min="3309" max="3309" width="5.140625" style="48" customWidth="1"/>
    <col min="3310" max="3310" width="3.7109375" style="48" customWidth="1"/>
    <col min="3311" max="3311" width="9.140625" style="48"/>
    <col min="3312" max="3312" width="3.5703125" style="48" customWidth="1"/>
    <col min="3313" max="3313" width="5.140625" style="48" customWidth="1"/>
    <col min="3314" max="3314" width="3.7109375" style="48" customWidth="1"/>
    <col min="3315" max="3315" width="9.140625" style="48"/>
    <col min="3316" max="3316" width="3.5703125" style="48" customWidth="1"/>
    <col min="3317" max="3317" width="5.140625" style="48" customWidth="1"/>
    <col min="3318" max="3318" width="3.7109375" style="48" customWidth="1"/>
    <col min="3319" max="3319" width="9.140625" style="48"/>
    <col min="3320" max="3320" width="3.5703125" style="48" customWidth="1"/>
    <col min="3321" max="3321" width="5.140625" style="48" customWidth="1"/>
    <col min="3322" max="3322" width="3.7109375" style="48" customWidth="1"/>
    <col min="3323" max="3323" width="9.140625" style="48"/>
    <col min="3324" max="3324" width="3.5703125" style="48" customWidth="1"/>
    <col min="3325" max="3325" width="5.140625" style="48" customWidth="1"/>
    <col min="3326" max="3326" width="3.7109375" style="48" customWidth="1"/>
    <col min="3327" max="3327" width="9.140625" style="48"/>
    <col min="3328" max="3328" width="3.5703125" style="48" customWidth="1"/>
    <col min="3329" max="3329" width="5.140625" style="48" customWidth="1"/>
    <col min="3330" max="3330" width="3.7109375" style="48" customWidth="1"/>
    <col min="3331" max="3331" width="9.140625" style="48"/>
    <col min="3332" max="3332" width="3.5703125" style="48" customWidth="1"/>
    <col min="3333" max="3333" width="5.140625" style="48" customWidth="1"/>
    <col min="3334" max="3334" width="3.7109375" style="48" customWidth="1"/>
    <col min="3335" max="3335" width="10.85546875" style="48" bestFit="1" customWidth="1"/>
    <col min="3336" max="3336" width="3.5703125" style="48" customWidth="1"/>
    <col min="3337" max="3337" width="6.7109375" style="48" customWidth="1"/>
    <col min="3338" max="3338" width="3.7109375" style="48" customWidth="1"/>
    <col min="3339" max="3339" width="9.140625" style="48"/>
    <col min="3340" max="3340" width="21.140625" style="48" customWidth="1"/>
    <col min="3341" max="3341" width="10.42578125" style="48" bestFit="1" customWidth="1"/>
    <col min="3342" max="3549" width="9.140625" style="48"/>
    <col min="3550" max="3550" width="26.5703125" style="48" customWidth="1"/>
    <col min="3551" max="3551" width="10.5703125" style="48" customWidth="1"/>
    <col min="3552" max="3552" width="4.5703125" style="48" customWidth="1"/>
    <col min="3553" max="3553" width="8.140625" style="48" customWidth="1"/>
    <col min="3554" max="3554" width="3.7109375" style="48" customWidth="1"/>
    <col min="3555" max="3555" width="12" style="48" customWidth="1"/>
    <col min="3556" max="3556" width="10" style="48" bestFit="1" customWidth="1"/>
    <col min="3557" max="3558" width="8.140625" style="48" bestFit="1" customWidth="1"/>
    <col min="3559" max="3559" width="10.5703125" style="48" customWidth="1"/>
    <col min="3560" max="3560" width="3.85546875" style="48" customWidth="1"/>
    <col min="3561" max="3561" width="7.42578125" style="48" bestFit="1" customWidth="1"/>
    <col min="3562" max="3562" width="3.7109375" style="48" customWidth="1"/>
    <col min="3563" max="3563" width="9.140625" style="48"/>
    <col min="3564" max="3564" width="3.5703125" style="48" customWidth="1"/>
    <col min="3565" max="3565" width="5.140625" style="48" customWidth="1"/>
    <col min="3566" max="3566" width="3.7109375" style="48" customWidth="1"/>
    <col min="3567" max="3567" width="9.140625" style="48"/>
    <col min="3568" max="3568" width="3.5703125" style="48" customWidth="1"/>
    <col min="3569" max="3569" width="5.140625" style="48" customWidth="1"/>
    <col min="3570" max="3570" width="3.7109375" style="48" customWidth="1"/>
    <col min="3571" max="3571" width="9.140625" style="48"/>
    <col min="3572" max="3572" width="3.5703125" style="48" customWidth="1"/>
    <col min="3573" max="3573" width="5.140625" style="48" customWidth="1"/>
    <col min="3574" max="3574" width="3.7109375" style="48" customWidth="1"/>
    <col min="3575" max="3575" width="9.140625" style="48"/>
    <col min="3576" max="3576" width="3.5703125" style="48" customWidth="1"/>
    <col min="3577" max="3577" width="5.140625" style="48" customWidth="1"/>
    <col min="3578" max="3578" width="3.7109375" style="48" customWidth="1"/>
    <col min="3579" max="3579" width="9.140625" style="48"/>
    <col min="3580" max="3580" width="3.5703125" style="48" customWidth="1"/>
    <col min="3581" max="3581" width="5.140625" style="48" customWidth="1"/>
    <col min="3582" max="3582" width="3.7109375" style="48" customWidth="1"/>
    <col min="3583" max="3583" width="9.140625" style="48"/>
    <col min="3584" max="3584" width="3.5703125" style="48" customWidth="1"/>
    <col min="3585" max="3585" width="5.140625" style="48" customWidth="1"/>
    <col min="3586" max="3586" width="3.7109375" style="48" customWidth="1"/>
    <col min="3587" max="3587" width="9.140625" style="48"/>
    <col min="3588" max="3588" width="3.5703125" style="48" customWidth="1"/>
    <col min="3589" max="3589" width="5.140625" style="48" customWidth="1"/>
    <col min="3590" max="3590" width="3.7109375" style="48" customWidth="1"/>
    <col min="3591" max="3591" width="10.85546875" style="48" bestFit="1" customWidth="1"/>
    <col min="3592" max="3592" width="3.5703125" style="48" customWidth="1"/>
    <col min="3593" max="3593" width="6.7109375" style="48" customWidth="1"/>
    <col min="3594" max="3594" width="3.7109375" style="48" customWidth="1"/>
    <col min="3595" max="3595" width="9.140625" style="48"/>
    <col min="3596" max="3596" width="21.140625" style="48" customWidth="1"/>
    <col min="3597" max="3597" width="10.42578125" style="48" bestFit="1" customWidth="1"/>
    <col min="3598" max="3805" width="9.140625" style="48"/>
    <col min="3806" max="3806" width="26.5703125" style="48" customWidth="1"/>
    <col min="3807" max="3807" width="10.5703125" style="48" customWidth="1"/>
    <col min="3808" max="3808" width="4.5703125" style="48" customWidth="1"/>
    <col min="3809" max="3809" width="8.140625" style="48" customWidth="1"/>
    <col min="3810" max="3810" width="3.7109375" style="48" customWidth="1"/>
    <col min="3811" max="3811" width="12" style="48" customWidth="1"/>
    <col min="3812" max="3812" width="10" style="48" bestFit="1" customWidth="1"/>
    <col min="3813" max="3814" width="8.140625" style="48" bestFit="1" customWidth="1"/>
    <col min="3815" max="3815" width="10.5703125" style="48" customWidth="1"/>
    <col min="3816" max="3816" width="3.85546875" style="48" customWidth="1"/>
    <col min="3817" max="3817" width="7.42578125" style="48" bestFit="1" customWidth="1"/>
    <col min="3818" max="3818" width="3.7109375" style="48" customWidth="1"/>
    <col min="3819" max="3819" width="9.140625" style="48"/>
    <col min="3820" max="3820" width="3.5703125" style="48" customWidth="1"/>
    <col min="3821" max="3821" width="5.140625" style="48" customWidth="1"/>
    <col min="3822" max="3822" width="3.7109375" style="48" customWidth="1"/>
    <col min="3823" max="3823" width="9.140625" style="48"/>
    <col min="3824" max="3824" width="3.5703125" style="48" customWidth="1"/>
    <col min="3825" max="3825" width="5.140625" style="48" customWidth="1"/>
    <col min="3826" max="3826" width="3.7109375" style="48" customWidth="1"/>
    <col min="3827" max="3827" width="9.140625" style="48"/>
    <col min="3828" max="3828" width="3.5703125" style="48" customWidth="1"/>
    <col min="3829" max="3829" width="5.140625" style="48" customWidth="1"/>
    <col min="3830" max="3830" width="3.7109375" style="48" customWidth="1"/>
    <col min="3831" max="3831" width="9.140625" style="48"/>
    <col min="3832" max="3832" width="3.5703125" style="48" customWidth="1"/>
    <col min="3833" max="3833" width="5.140625" style="48" customWidth="1"/>
    <col min="3834" max="3834" width="3.7109375" style="48" customWidth="1"/>
    <col min="3835" max="3835" width="9.140625" style="48"/>
    <col min="3836" max="3836" width="3.5703125" style="48" customWidth="1"/>
    <col min="3837" max="3837" width="5.140625" style="48" customWidth="1"/>
    <col min="3838" max="3838" width="3.7109375" style="48" customWidth="1"/>
    <col min="3839" max="3839" width="9.140625" style="48"/>
    <col min="3840" max="3840" width="3.5703125" style="48" customWidth="1"/>
    <col min="3841" max="3841" width="5.140625" style="48" customWidth="1"/>
    <col min="3842" max="3842" width="3.7109375" style="48" customWidth="1"/>
    <col min="3843" max="3843" width="9.140625" style="48"/>
    <col min="3844" max="3844" width="3.5703125" style="48" customWidth="1"/>
    <col min="3845" max="3845" width="5.140625" style="48" customWidth="1"/>
    <col min="3846" max="3846" width="3.7109375" style="48" customWidth="1"/>
    <col min="3847" max="3847" width="10.85546875" style="48" bestFit="1" customWidth="1"/>
    <col min="3848" max="3848" width="3.5703125" style="48" customWidth="1"/>
    <col min="3849" max="3849" width="6.7109375" style="48" customWidth="1"/>
    <col min="3850" max="3850" width="3.7109375" style="48" customWidth="1"/>
    <col min="3851" max="3851" width="9.140625" style="48"/>
    <col min="3852" max="3852" width="21.140625" style="48" customWidth="1"/>
    <col min="3853" max="3853" width="10.42578125" style="48" bestFit="1" customWidth="1"/>
    <col min="3854" max="4061" width="9.140625" style="48"/>
    <col min="4062" max="4062" width="26.5703125" style="48" customWidth="1"/>
    <col min="4063" max="4063" width="10.5703125" style="48" customWidth="1"/>
    <col min="4064" max="4064" width="4.5703125" style="48" customWidth="1"/>
    <col min="4065" max="4065" width="8.140625" style="48" customWidth="1"/>
    <col min="4066" max="4066" width="3.7109375" style="48" customWidth="1"/>
    <col min="4067" max="4067" width="12" style="48" customWidth="1"/>
    <col min="4068" max="4068" width="10" style="48" bestFit="1" customWidth="1"/>
    <col min="4069" max="4070" width="8.140625" style="48" bestFit="1" customWidth="1"/>
    <col min="4071" max="4071" width="10.5703125" style="48" customWidth="1"/>
    <col min="4072" max="4072" width="3.85546875" style="48" customWidth="1"/>
    <col min="4073" max="4073" width="7.42578125" style="48" bestFit="1" customWidth="1"/>
    <col min="4074" max="4074" width="3.7109375" style="48" customWidth="1"/>
    <col min="4075" max="4075" width="9.140625" style="48"/>
    <col min="4076" max="4076" width="3.5703125" style="48" customWidth="1"/>
    <col min="4077" max="4077" width="5.140625" style="48" customWidth="1"/>
    <col min="4078" max="4078" width="3.7109375" style="48" customWidth="1"/>
    <col min="4079" max="4079" width="9.140625" style="48"/>
    <col min="4080" max="4080" width="3.5703125" style="48" customWidth="1"/>
    <col min="4081" max="4081" width="5.140625" style="48" customWidth="1"/>
    <col min="4082" max="4082" width="3.7109375" style="48" customWidth="1"/>
    <col min="4083" max="4083" width="9.140625" style="48"/>
    <col min="4084" max="4084" width="3.5703125" style="48" customWidth="1"/>
    <col min="4085" max="4085" width="5.140625" style="48" customWidth="1"/>
    <col min="4086" max="4086" width="3.7109375" style="48" customWidth="1"/>
    <col min="4087" max="4087" width="9.140625" style="48"/>
    <col min="4088" max="4088" width="3.5703125" style="48" customWidth="1"/>
    <col min="4089" max="4089" width="5.140625" style="48" customWidth="1"/>
    <col min="4090" max="4090" width="3.7109375" style="48" customWidth="1"/>
    <col min="4091" max="4091" width="9.140625" style="48"/>
    <col min="4092" max="4092" width="3.5703125" style="48" customWidth="1"/>
    <col min="4093" max="4093" width="5.140625" style="48" customWidth="1"/>
    <col min="4094" max="4094" width="3.7109375" style="48" customWidth="1"/>
    <col min="4095" max="4095" width="9.140625" style="48"/>
    <col min="4096" max="4096" width="3.5703125" style="48" customWidth="1"/>
    <col min="4097" max="4097" width="5.140625" style="48" customWidth="1"/>
    <col min="4098" max="4098" width="3.7109375" style="48" customWidth="1"/>
    <col min="4099" max="4099" width="9.140625" style="48"/>
    <col min="4100" max="4100" width="3.5703125" style="48" customWidth="1"/>
    <col min="4101" max="4101" width="5.140625" style="48" customWidth="1"/>
    <col min="4102" max="4102" width="3.7109375" style="48" customWidth="1"/>
    <col min="4103" max="4103" width="10.85546875" style="48" bestFit="1" customWidth="1"/>
    <col min="4104" max="4104" width="3.5703125" style="48" customWidth="1"/>
    <col min="4105" max="4105" width="6.7109375" style="48" customWidth="1"/>
    <col min="4106" max="4106" width="3.7109375" style="48" customWidth="1"/>
    <col min="4107" max="4107" width="9.140625" style="48"/>
    <col min="4108" max="4108" width="21.140625" style="48" customWidth="1"/>
    <col min="4109" max="4109" width="10.42578125" style="48" bestFit="1" customWidth="1"/>
    <col min="4110" max="4317" width="9.140625" style="48"/>
    <col min="4318" max="4318" width="26.5703125" style="48" customWidth="1"/>
    <col min="4319" max="4319" width="10.5703125" style="48" customWidth="1"/>
    <col min="4320" max="4320" width="4.5703125" style="48" customWidth="1"/>
    <col min="4321" max="4321" width="8.140625" style="48" customWidth="1"/>
    <col min="4322" max="4322" width="3.7109375" style="48" customWidth="1"/>
    <col min="4323" max="4323" width="12" style="48" customWidth="1"/>
    <col min="4324" max="4324" width="10" style="48" bestFit="1" customWidth="1"/>
    <col min="4325" max="4326" width="8.140625" style="48" bestFit="1" customWidth="1"/>
    <col min="4327" max="4327" width="10.5703125" style="48" customWidth="1"/>
    <col min="4328" max="4328" width="3.85546875" style="48" customWidth="1"/>
    <col min="4329" max="4329" width="7.42578125" style="48" bestFit="1" customWidth="1"/>
    <col min="4330" max="4330" width="3.7109375" style="48" customWidth="1"/>
    <col min="4331" max="4331" width="9.140625" style="48"/>
    <col min="4332" max="4332" width="3.5703125" style="48" customWidth="1"/>
    <col min="4333" max="4333" width="5.140625" style="48" customWidth="1"/>
    <col min="4334" max="4334" width="3.7109375" style="48" customWidth="1"/>
    <col min="4335" max="4335" width="9.140625" style="48"/>
    <col min="4336" max="4336" width="3.5703125" style="48" customWidth="1"/>
    <col min="4337" max="4337" width="5.140625" style="48" customWidth="1"/>
    <col min="4338" max="4338" width="3.7109375" style="48" customWidth="1"/>
    <col min="4339" max="4339" width="9.140625" style="48"/>
    <col min="4340" max="4340" width="3.5703125" style="48" customWidth="1"/>
    <col min="4341" max="4341" width="5.140625" style="48" customWidth="1"/>
    <col min="4342" max="4342" width="3.7109375" style="48" customWidth="1"/>
    <col min="4343" max="4343" width="9.140625" style="48"/>
    <col min="4344" max="4344" width="3.5703125" style="48" customWidth="1"/>
    <col min="4345" max="4345" width="5.140625" style="48" customWidth="1"/>
    <col min="4346" max="4346" width="3.7109375" style="48" customWidth="1"/>
    <col min="4347" max="4347" width="9.140625" style="48"/>
    <col min="4348" max="4348" width="3.5703125" style="48" customWidth="1"/>
    <col min="4349" max="4349" width="5.140625" style="48" customWidth="1"/>
    <col min="4350" max="4350" width="3.7109375" style="48" customWidth="1"/>
    <col min="4351" max="4351" width="9.140625" style="48"/>
    <col min="4352" max="4352" width="3.5703125" style="48" customWidth="1"/>
    <col min="4353" max="4353" width="5.140625" style="48" customWidth="1"/>
    <col min="4354" max="4354" width="3.7109375" style="48" customWidth="1"/>
    <col min="4355" max="4355" width="9.140625" style="48"/>
    <col min="4356" max="4356" width="3.5703125" style="48" customWidth="1"/>
    <col min="4357" max="4357" width="5.140625" style="48" customWidth="1"/>
    <col min="4358" max="4358" width="3.7109375" style="48" customWidth="1"/>
    <col min="4359" max="4359" width="10.85546875" style="48" bestFit="1" customWidth="1"/>
    <col min="4360" max="4360" width="3.5703125" style="48" customWidth="1"/>
    <col min="4361" max="4361" width="6.7109375" style="48" customWidth="1"/>
    <col min="4362" max="4362" width="3.7109375" style="48" customWidth="1"/>
    <col min="4363" max="4363" width="9.140625" style="48"/>
    <col min="4364" max="4364" width="21.140625" style="48" customWidth="1"/>
    <col min="4365" max="4365" width="10.42578125" style="48" bestFit="1" customWidth="1"/>
    <col min="4366" max="4573" width="9.140625" style="48"/>
    <col min="4574" max="4574" width="26.5703125" style="48" customWidth="1"/>
    <col min="4575" max="4575" width="10.5703125" style="48" customWidth="1"/>
    <col min="4576" max="4576" width="4.5703125" style="48" customWidth="1"/>
    <col min="4577" max="4577" width="8.140625" style="48" customWidth="1"/>
    <col min="4578" max="4578" width="3.7109375" style="48" customWidth="1"/>
    <col min="4579" max="4579" width="12" style="48" customWidth="1"/>
    <col min="4580" max="4580" width="10" style="48" bestFit="1" customWidth="1"/>
    <col min="4581" max="4582" width="8.140625" style="48" bestFit="1" customWidth="1"/>
    <col min="4583" max="4583" width="10.5703125" style="48" customWidth="1"/>
    <col min="4584" max="4584" width="3.85546875" style="48" customWidth="1"/>
    <col min="4585" max="4585" width="7.42578125" style="48" bestFit="1" customWidth="1"/>
    <col min="4586" max="4586" width="3.7109375" style="48" customWidth="1"/>
    <col min="4587" max="4587" width="9.140625" style="48"/>
    <col min="4588" max="4588" width="3.5703125" style="48" customWidth="1"/>
    <col min="4589" max="4589" width="5.140625" style="48" customWidth="1"/>
    <col min="4590" max="4590" width="3.7109375" style="48" customWidth="1"/>
    <col min="4591" max="4591" width="9.140625" style="48"/>
    <col min="4592" max="4592" width="3.5703125" style="48" customWidth="1"/>
    <col min="4593" max="4593" width="5.140625" style="48" customWidth="1"/>
    <col min="4594" max="4594" width="3.7109375" style="48" customWidth="1"/>
    <col min="4595" max="4595" width="9.140625" style="48"/>
    <col min="4596" max="4596" width="3.5703125" style="48" customWidth="1"/>
    <col min="4597" max="4597" width="5.140625" style="48" customWidth="1"/>
    <col min="4598" max="4598" width="3.7109375" style="48" customWidth="1"/>
    <col min="4599" max="4599" width="9.140625" style="48"/>
    <col min="4600" max="4600" width="3.5703125" style="48" customWidth="1"/>
    <col min="4601" max="4601" width="5.140625" style="48" customWidth="1"/>
    <col min="4602" max="4602" width="3.7109375" style="48" customWidth="1"/>
    <col min="4603" max="4603" width="9.140625" style="48"/>
    <col min="4604" max="4604" width="3.5703125" style="48" customWidth="1"/>
    <col min="4605" max="4605" width="5.140625" style="48" customWidth="1"/>
    <col min="4606" max="4606" width="3.7109375" style="48" customWidth="1"/>
    <col min="4607" max="4607" width="9.140625" style="48"/>
    <col min="4608" max="4608" width="3.5703125" style="48" customWidth="1"/>
    <col min="4609" max="4609" width="5.140625" style="48" customWidth="1"/>
    <col min="4610" max="4610" width="3.7109375" style="48" customWidth="1"/>
    <col min="4611" max="4611" width="9.140625" style="48"/>
    <col min="4612" max="4612" width="3.5703125" style="48" customWidth="1"/>
    <col min="4613" max="4613" width="5.140625" style="48" customWidth="1"/>
    <col min="4614" max="4614" width="3.7109375" style="48" customWidth="1"/>
    <col min="4615" max="4615" width="10.85546875" style="48" bestFit="1" customWidth="1"/>
    <col min="4616" max="4616" width="3.5703125" style="48" customWidth="1"/>
    <col min="4617" max="4617" width="6.7109375" style="48" customWidth="1"/>
    <col min="4618" max="4618" width="3.7109375" style="48" customWidth="1"/>
    <col min="4619" max="4619" width="9.140625" style="48"/>
    <col min="4620" max="4620" width="21.140625" style="48" customWidth="1"/>
    <col min="4621" max="4621" width="10.42578125" style="48" bestFit="1" customWidth="1"/>
    <col min="4622" max="4829" width="9.140625" style="48"/>
    <col min="4830" max="4830" width="26.5703125" style="48" customWidth="1"/>
    <col min="4831" max="4831" width="10.5703125" style="48" customWidth="1"/>
    <col min="4832" max="4832" width="4.5703125" style="48" customWidth="1"/>
    <col min="4833" max="4833" width="8.140625" style="48" customWidth="1"/>
    <col min="4834" max="4834" width="3.7109375" style="48" customWidth="1"/>
    <col min="4835" max="4835" width="12" style="48" customWidth="1"/>
    <col min="4836" max="4836" width="10" style="48" bestFit="1" customWidth="1"/>
    <col min="4837" max="4838" width="8.140625" style="48" bestFit="1" customWidth="1"/>
    <col min="4839" max="4839" width="10.5703125" style="48" customWidth="1"/>
    <col min="4840" max="4840" width="3.85546875" style="48" customWidth="1"/>
    <col min="4841" max="4841" width="7.42578125" style="48" bestFit="1" customWidth="1"/>
    <col min="4842" max="4842" width="3.7109375" style="48" customWidth="1"/>
    <col min="4843" max="4843" width="9.140625" style="48"/>
    <col min="4844" max="4844" width="3.5703125" style="48" customWidth="1"/>
    <col min="4845" max="4845" width="5.140625" style="48" customWidth="1"/>
    <col min="4846" max="4846" width="3.7109375" style="48" customWidth="1"/>
    <col min="4847" max="4847" width="9.140625" style="48"/>
    <col min="4848" max="4848" width="3.5703125" style="48" customWidth="1"/>
    <col min="4849" max="4849" width="5.140625" style="48" customWidth="1"/>
    <col min="4850" max="4850" width="3.7109375" style="48" customWidth="1"/>
    <col min="4851" max="4851" width="9.140625" style="48"/>
    <col min="4852" max="4852" width="3.5703125" style="48" customWidth="1"/>
    <col min="4853" max="4853" width="5.140625" style="48" customWidth="1"/>
    <col min="4854" max="4854" width="3.7109375" style="48" customWidth="1"/>
    <col min="4855" max="4855" width="9.140625" style="48"/>
    <col min="4856" max="4856" width="3.5703125" style="48" customWidth="1"/>
    <col min="4857" max="4857" width="5.140625" style="48" customWidth="1"/>
    <col min="4858" max="4858" width="3.7109375" style="48" customWidth="1"/>
    <col min="4859" max="4859" width="9.140625" style="48"/>
    <col min="4860" max="4860" width="3.5703125" style="48" customWidth="1"/>
    <col min="4861" max="4861" width="5.140625" style="48" customWidth="1"/>
    <col min="4862" max="4862" width="3.7109375" style="48" customWidth="1"/>
    <col min="4863" max="4863" width="9.140625" style="48"/>
    <col min="4864" max="4864" width="3.5703125" style="48" customWidth="1"/>
    <col min="4865" max="4865" width="5.140625" style="48" customWidth="1"/>
    <col min="4866" max="4866" width="3.7109375" style="48" customWidth="1"/>
    <col min="4867" max="4867" width="9.140625" style="48"/>
    <col min="4868" max="4868" width="3.5703125" style="48" customWidth="1"/>
    <col min="4869" max="4869" width="5.140625" style="48" customWidth="1"/>
    <col min="4870" max="4870" width="3.7109375" style="48" customWidth="1"/>
    <col min="4871" max="4871" width="10.85546875" style="48" bestFit="1" customWidth="1"/>
    <col min="4872" max="4872" width="3.5703125" style="48" customWidth="1"/>
    <col min="4873" max="4873" width="6.7109375" style="48" customWidth="1"/>
    <col min="4874" max="4874" width="3.7109375" style="48" customWidth="1"/>
    <col min="4875" max="4875" width="9.140625" style="48"/>
    <col min="4876" max="4876" width="21.140625" style="48" customWidth="1"/>
    <col min="4877" max="4877" width="10.42578125" style="48" bestFit="1" customWidth="1"/>
    <col min="4878" max="5085" width="9.140625" style="48"/>
    <col min="5086" max="5086" width="26.5703125" style="48" customWidth="1"/>
    <col min="5087" max="5087" width="10.5703125" style="48" customWidth="1"/>
    <col min="5088" max="5088" width="4.5703125" style="48" customWidth="1"/>
    <col min="5089" max="5089" width="8.140625" style="48" customWidth="1"/>
    <col min="5090" max="5090" width="3.7109375" style="48" customWidth="1"/>
    <col min="5091" max="5091" width="12" style="48" customWidth="1"/>
    <col min="5092" max="5092" width="10" style="48" bestFit="1" customWidth="1"/>
    <col min="5093" max="5094" width="8.140625" style="48" bestFit="1" customWidth="1"/>
    <col min="5095" max="5095" width="10.5703125" style="48" customWidth="1"/>
    <col min="5096" max="5096" width="3.85546875" style="48" customWidth="1"/>
    <col min="5097" max="5097" width="7.42578125" style="48" bestFit="1" customWidth="1"/>
    <col min="5098" max="5098" width="3.7109375" style="48" customWidth="1"/>
    <col min="5099" max="5099" width="9.140625" style="48"/>
    <col min="5100" max="5100" width="3.5703125" style="48" customWidth="1"/>
    <col min="5101" max="5101" width="5.140625" style="48" customWidth="1"/>
    <col min="5102" max="5102" width="3.7109375" style="48" customWidth="1"/>
    <col min="5103" max="5103" width="9.140625" style="48"/>
    <col min="5104" max="5104" width="3.5703125" style="48" customWidth="1"/>
    <col min="5105" max="5105" width="5.140625" style="48" customWidth="1"/>
    <col min="5106" max="5106" width="3.7109375" style="48" customWidth="1"/>
    <col min="5107" max="5107" width="9.140625" style="48"/>
    <col min="5108" max="5108" width="3.5703125" style="48" customWidth="1"/>
    <col min="5109" max="5109" width="5.140625" style="48" customWidth="1"/>
    <col min="5110" max="5110" width="3.7109375" style="48" customWidth="1"/>
    <col min="5111" max="5111" width="9.140625" style="48"/>
    <col min="5112" max="5112" width="3.5703125" style="48" customWidth="1"/>
    <col min="5113" max="5113" width="5.140625" style="48" customWidth="1"/>
    <col min="5114" max="5114" width="3.7109375" style="48" customWidth="1"/>
    <col min="5115" max="5115" width="9.140625" style="48"/>
    <col min="5116" max="5116" width="3.5703125" style="48" customWidth="1"/>
    <col min="5117" max="5117" width="5.140625" style="48" customWidth="1"/>
    <col min="5118" max="5118" width="3.7109375" style="48" customWidth="1"/>
    <col min="5119" max="5119" width="9.140625" style="48"/>
    <col min="5120" max="5120" width="3.5703125" style="48" customWidth="1"/>
    <col min="5121" max="5121" width="5.140625" style="48" customWidth="1"/>
    <col min="5122" max="5122" width="3.7109375" style="48" customWidth="1"/>
    <col min="5123" max="5123" width="9.140625" style="48"/>
    <col min="5124" max="5124" width="3.5703125" style="48" customWidth="1"/>
    <col min="5125" max="5125" width="5.140625" style="48" customWidth="1"/>
    <col min="5126" max="5126" width="3.7109375" style="48" customWidth="1"/>
    <col min="5127" max="5127" width="10.85546875" style="48" bestFit="1" customWidth="1"/>
    <col min="5128" max="5128" width="3.5703125" style="48" customWidth="1"/>
    <col min="5129" max="5129" width="6.7109375" style="48" customWidth="1"/>
    <col min="5130" max="5130" width="3.7109375" style="48" customWidth="1"/>
    <col min="5131" max="5131" width="9.140625" style="48"/>
    <col min="5132" max="5132" width="21.140625" style="48" customWidth="1"/>
    <col min="5133" max="5133" width="10.42578125" style="48" bestFit="1" customWidth="1"/>
    <col min="5134" max="5341" width="9.140625" style="48"/>
    <col min="5342" max="5342" width="26.5703125" style="48" customWidth="1"/>
    <col min="5343" max="5343" width="10.5703125" style="48" customWidth="1"/>
    <col min="5344" max="5344" width="4.5703125" style="48" customWidth="1"/>
    <col min="5345" max="5345" width="8.140625" style="48" customWidth="1"/>
    <col min="5346" max="5346" width="3.7109375" style="48" customWidth="1"/>
    <col min="5347" max="5347" width="12" style="48" customWidth="1"/>
    <col min="5348" max="5348" width="10" style="48" bestFit="1" customWidth="1"/>
    <col min="5349" max="5350" width="8.140625" style="48" bestFit="1" customWidth="1"/>
    <col min="5351" max="5351" width="10.5703125" style="48" customWidth="1"/>
    <col min="5352" max="5352" width="3.85546875" style="48" customWidth="1"/>
    <col min="5353" max="5353" width="7.42578125" style="48" bestFit="1" customWidth="1"/>
    <col min="5354" max="5354" width="3.7109375" style="48" customWidth="1"/>
    <col min="5355" max="5355" width="9.140625" style="48"/>
    <col min="5356" max="5356" width="3.5703125" style="48" customWidth="1"/>
    <col min="5357" max="5357" width="5.140625" style="48" customWidth="1"/>
    <col min="5358" max="5358" width="3.7109375" style="48" customWidth="1"/>
    <col min="5359" max="5359" width="9.140625" style="48"/>
    <col min="5360" max="5360" width="3.5703125" style="48" customWidth="1"/>
    <col min="5361" max="5361" width="5.140625" style="48" customWidth="1"/>
    <col min="5362" max="5362" width="3.7109375" style="48" customWidth="1"/>
    <col min="5363" max="5363" width="9.140625" style="48"/>
    <col min="5364" max="5364" width="3.5703125" style="48" customWidth="1"/>
    <col min="5365" max="5365" width="5.140625" style="48" customWidth="1"/>
    <col min="5366" max="5366" width="3.7109375" style="48" customWidth="1"/>
    <col min="5367" max="5367" width="9.140625" style="48"/>
    <col min="5368" max="5368" width="3.5703125" style="48" customWidth="1"/>
    <col min="5369" max="5369" width="5.140625" style="48" customWidth="1"/>
    <col min="5370" max="5370" width="3.7109375" style="48" customWidth="1"/>
    <col min="5371" max="5371" width="9.140625" style="48"/>
    <col min="5372" max="5372" width="3.5703125" style="48" customWidth="1"/>
    <col min="5373" max="5373" width="5.140625" style="48" customWidth="1"/>
    <col min="5374" max="5374" width="3.7109375" style="48" customWidth="1"/>
    <col min="5375" max="5375" width="9.140625" style="48"/>
    <col min="5376" max="5376" width="3.5703125" style="48" customWidth="1"/>
    <col min="5377" max="5377" width="5.140625" style="48" customWidth="1"/>
    <col min="5378" max="5378" width="3.7109375" style="48" customWidth="1"/>
    <col min="5379" max="5379" width="9.140625" style="48"/>
    <col min="5380" max="5380" width="3.5703125" style="48" customWidth="1"/>
    <col min="5381" max="5381" width="5.140625" style="48" customWidth="1"/>
    <col min="5382" max="5382" width="3.7109375" style="48" customWidth="1"/>
    <col min="5383" max="5383" width="10.85546875" style="48" bestFit="1" customWidth="1"/>
    <col min="5384" max="5384" width="3.5703125" style="48" customWidth="1"/>
    <col min="5385" max="5385" width="6.7109375" style="48" customWidth="1"/>
    <col min="5386" max="5386" width="3.7109375" style="48" customWidth="1"/>
    <col min="5387" max="5387" width="9.140625" style="48"/>
    <col min="5388" max="5388" width="21.140625" style="48" customWidth="1"/>
    <col min="5389" max="5389" width="10.42578125" style="48" bestFit="1" customWidth="1"/>
    <col min="5390" max="5597" width="9.140625" style="48"/>
    <col min="5598" max="5598" width="26.5703125" style="48" customWidth="1"/>
    <col min="5599" max="5599" width="10.5703125" style="48" customWidth="1"/>
    <col min="5600" max="5600" width="4.5703125" style="48" customWidth="1"/>
    <col min="5601" max="5601" width="8.140625" style="48" customWidth="1"/>
    <col min="5602" max="5602" width="3.7109375" style="48" customWidth="1"/>
    <col min="5603" max="5603" width="12" style="48" customWidth="1"/>
    <col min="5604" max="5604" width="10" style="48" bestFit="1" customWidth="1"/>
    <col min="5605" max="5606" width="8.140625" style="48" bestFit="1" customWidth="1"/>
    <col min="5607" max="5607" width="10.5703125" style="48" customWidth="1"/>
    <col min="5608" max="5608" width="3.85546875" style="48" customWidth="1"/>
    <col min="5609" max="5609" width="7.42578125" style="48" bestFit="1" customWidth="1"/>
    <col min="5610" max="5610" width="3.7109375" style="48" customWidth="1"/>
    <col min="5611" max="5611" width="9.140625" style="48"/>
    <col min="5612" max="5612" width="3.5703125" style="48" customWidth="1"/>
    <col min="5613" max="5613" width="5.140625" style="48" customWidth="1"/>
    <col min="5614" max="5614" width="3.7109375" style="48" customWidth="1"/>
    <col min="5615" max="5615" width="9.140625" style="48"/>
    <col min="5616" max="5616" width="3.5703125" style="48" customWidth="1"/>
    <col min="5617" max="5617" width="5.140625" style="48" customWidth="1"/>
    <col min="5618" max="5618" width="3.7109375" style="48" customWidth="1"/>
    <col min="5619" max="5619" width="9.140625" style="48"/>
    <col min="5620" max="5620" width="3.5703125" style="48" customWidth="1"/>
    <col min="5621" max="5621" width="5.140625" style="48" customWidth="1"/>
    <col min="5622" max="5622" width="3.7109375" style="48" customWidth="1"/>
    <col min="5623" max="5623" width="9.140625" style="48"/>
    <col min="5624" max="5624" width="3.5703125" style="48" customWidth="1"/>
    <col min="5625" max="5625" width="5.140625" style="48" customWidth="1"/>
    <col min="5626" max="5626" width="3.7109375" style="48" customWidth="1"/>
    <col min="5627" max="5627" width="9.140625" style="48"/>
    <col min="5628" max="5628" width="3.5703125" style="48" customWidth="1"/>
    <col min="5629" max="5629" width="5.140625" style="48" customWidth="1"/>
    <col min="5630" max="5630" width="3.7109375" style="48" customWidth="1"/>
    <col min="5631" max="5631" width="9.140625" style="48"/>
    <col min="5632" max="5632" width="3.5703125" style="48" customWidth="1"/>
    <col min="5633" max="5633" width="5.140625" style="48" customWidth="1"/>
    <col min="5634" max="5634" width="3.7109375" style="48" customWidth="1"/>
    <col min="5635" max="5635" width="9.140625" style="48"/>
    <col min="5636" max="5636" width="3.5703125" style="48" customWidth="1"/>
    <col min="5637" max="5637" width="5.140625" style="48" customWidth="1"/>
    <col min="5638" max="5638" width="3.7109375" style="48" customWidth="1"/>
    <col min="5639" max="5639" width="10.85546875" style="48" bestFit="1" customWidth="1"/>
    <col min="5640" max="5640" width="3.5703125" style="48" customWidth="1"/>
    <col min="5641" max="5641" width="6.7109375" style="48" customWidth="1"/>
    <col min="5642" max="5642" width="3.7109375" style="48" customWidth="1"/>
    <col min="5643" max="5643" width="9.140625" style="48"/>
    <col min="5644" max="5644" width="21.140625" style="48" customWidth="1"/>
    <col min="5645" max="5645" width="10.42578125" style="48" bestFit="1" customWidth="1"/>
    <col min="5646" max="5853" width="9.140625" style="48"/>
    <col min="5854" max="5854" width="26.5703125" style="48" customWidth="1"/>
    <col min="5855" max="5855" width="10.5703125" style="48" customWidth="1"/>
    <col min="5856" max="5856" width="4.5703125" style="48" customWidth="1"/>
    <col min="5857" max="5857" width="8.140625" style="48" customWidth="1"/>
    <col min="5858" max="5858" width="3.7109375" style="48" customWidth="1"/>
    <col min="5859" max="5859" width="12" style="48" customWidth="1"/>
    <col min="5860" max="5860" width="10" style="48" bestFit="1" customWidth="1"/>
    <col min="5861" max="5862" width="8.140625" style="48" bestFit="1" customWidth="1"/>
    <col min="5863" max="5863" width="10.5703125" style="48" customWidth="1"/>
    <col min="5864" max="5864" width="3.85546875" style="48" customWidth="1"/>
    <col min="5865" max="5865" width="7.42578125" style="48" bestFit="1" customWidth="1"/>
    <col min="5866" max="5866" width="3.7109375" style="48" customWidth="1"/>
    <col min="5867" max="5867" width="9.140625" style="48"/>
    <col min="5868" max="5868" width="3.5703125" style="48" customWidth="1"/>
    <col min="5869" max="5869" width="5.140625" style="48" customWidth="1"/>
    <col min="5870" max="5870" width="3.7109375" style="48" customWidth="1"/>
    <col min="5871" max="5871" width="9.140625" style="48"/>
    <col min="5872" max="5872" width="3.5703125" style="48" customWidth="1"/>
    <col min="5873" max="5873" width="5.140625" style="48" customWidth="1"/>
    <col min="5874" max="5874" width="3.7109375" style="48" customWidth="1"/>
    <col min="5875" max="5875" width="9.140625" style="48"/>
    <col min="5876" max="5876" width="3.5703125" style="48" customWidth="1"/>
    <col min="5877" max="5877" width="5.140625" style="48" customWidth="1"/>
    <col min="5878" max="5878" width="3.7109375" style="48" customWidth="1"/>
    <col min="5879" max="5879" width="9.140625" style="48"/>
    <col min="5880" max="5880" width="3.5703125" style="48" customWidth="1"/>
    <col min="5881" max="5881" width="5.140625" style="48" customWidth="1"/>
    <col min="5882" max="5882" width="3.7109375" style="48" customWidth="1"/>
    <col min="5883" max="5883" width="9.140625" style="48"/>
    <col min="5884" max="5884" width="3.5703125" style="48" customWidth="1"/>
    <col min="5885" max="5885" width="5.140625" style="48" customWidth="1"/>
    <col min="5886" max="5886" width="3.7109375" style="48" customWidth="1"/>
    <col min="5887" max="5887" width="9.140625" style="48"/>
    <col min="5888" max="5888" width="3.5703125" style="48" customWidth="1"/>
    <col min="5889" max="5889" width="5.140625" style="48" customWidth="1"/>
    <col min="5890" max="5890" width="3.7109375" style="48" customWidth="1"/>
    <col min="5891" max="5891" width="9.140625" style="48"/>
    <col min="5892" max="5892" width="3.5703125" style="48" customWidth="1"/>
    <col min="5893" max="5893" width="5.140625" style="48" customWidth="1"/>
    <col min="5894" max="5894" width="3.7109375" style="48" customWidth="1"/>
    <col min="5895" max="5895" width="10.85546875" style="48" bestFit="1" customWidth="1"/>
    <col min="5896" max="5896" width="3.5703125" style="48" customWidth="1"/>
    <col min="5897" max="5897" width="6.7109375" style="48" customWidth="1"/>
    <col min="5898" max="5898" width="3.7109375" style="48" customWidth="1"/>
    <col min="5899" max="5899" width="9.140625" style="48"/>
    <col min="5900" max="5900" width="21.140625" style="48" customWidth="1"/>
    <col min="5901" max="5901" width="10.42578125" style="48" bestFit="1" customWidth="1"/>
    <col min="5902" max="6109" width="9.140625" style="48"/>
    <col min="6110" max="6110" width="26.5703125" style="48" customWidth="1"/>
    <col min="6111" max="6111" width="10.5703125" style="48" customWidth="1"/>
    <col min="6112" max="6112" width="4.5703125" style="48" customWidth="1"/>
    <col min="6113" max="6113" width="8.140625" style="48" customWidth="1"/>
    <col min="6114" max="6114" width="3.7109375" style="48" customWidth="1"/>
    <col min="6115" max="6115" width="12" style="48" customWidth="1"/>
    <col min="6116" max="6116" width="10" style="48" bestFit="1" customWidth="1"/>
    <col min="6117" max="6118" width="8.140625" style="48" bestFit="1" customWidth="1"/>
    <col min="6119" max="6119" width="10.5703125" style="48" customWidth="1"/>
    <col min="6120" max="6120" width="3.85546875" style="48" customWidth="1"/>
    <col min="6121" max="6121" width="7.42578125" style="48" bestFit="1" customWidth="1"/>
    <col min="6122" max="6122" width="3.7109375" style="48" customWidth="1"/>
    <col min="6123" max="6123" width="9.140625" style="48"/>
    <col min="6124" max="6124" width="3.5703125" style="48" customWidth="1"/>
    <col min="6125" max="6125" width="5.140625" style="48" customWidth="1"/>
    <col min="6126" max="6126" width="3.7109375" style="48" customWidth="1"/>
    <col min="6127" max="6127" width="9.140625" style="48"/>
    <col min="6128" max="6128" width="3.5703125" style="48" customWidth="1"/>
    <col min="6129" max="6129" width="5.140625" style="48" customWidth="1"/>
    <col min="6130" max="6130" width="3.7109375" style="48" customWidth="1"/>
    <col min="6131" max="6131" width="9.140625" style="48"/>
    <col min="6132" max="6132" width="3.5703125" style="48" customWidth="1"/>
    <col min="6133" max="6133" width="5.140625" style="48" customWidth="1"/>
    <col min="6134" max="6134" width="3.7109375" style="48" customWidth="1"/>
    <col min="6135" max="6135" width="9.140625" style="48"/>
    <col min="6136" max="6136" width="3.5703125" style="48" customWidth="1"/>
    <col min="6137" max="6137" width="5.140625" style="48" customWidth="1"/>
    <col min="6138" max="6138" width="3.7109375" style="48" customWidth="1"/>
    <col min="6139" max="6139" width="9.140625" style="48"/>
    <col min="6140" max="6140" width="3.5703125" style="48" customWidth="1"/>
    <col min="6141" max="6141" width="5.140625" style="48" customWidth="1"/>
    <col min="6142" max="6142" width="3.7109375" style="48" customWidth="1"/>
    <col min="6143" max="6143" width="9.140625" style="48"/>
    <col min="6144" max="6144" width="3.5703125" style="48" customWidth="1"/>
    <col min="6145" max="6145" width="5.140625" style="48" customWidth="1"/>
    <col min="6146" max="6146" width="3.7109375" style="48" customWidth="1"/>
    <col min="6147" max="6147" width="9.140625" style="48"/>
    <col min="6148" max="6148" width="3.5703125" style="48" customWidth="1"/>
    <col min="6149" max="6149" width="5.140625" style="48" customWidth="1"/>
    <col min="6150" max="6150" width="3.7109375" style="48" customWidth="1"/>
    <col min="6151" max="6151" width="10.85546875" style="48" bestFit="1" customWidth="1"/>
    <col min="6152" max="6152" width="3.5703125" style="48" customWidth="1"/>
    <col min="6153" max="6153" width="6.7109375" style="48" customWidth="1"/>
    <col min="6154" max="6154" width="3.7109375" style="48" customWidth="1"/>
    <col min="6155" max="6155" width="9.140625" style="48"/>
    <col min="6156" max="6156" width="21.140625" style="48" customWidth="1"/>
    <col min="6157" max="6157" width="10.42578125" style="48" bestFit="1" customWidth="1"/>
    <col min="6158" max="6365" width="9.140625" style="48"/>
    <col min="6366" max="6366" width="26.5703125" style="48" customWidth="1"/>
    <col min="6367" max="6367" width="10.5703125" style="48" customWidth="1"/>
    <col min="6368" max="6368" width="4.5703125" style="48" customWidth="1"/>
    <col min="6369" max="6369" width="8.140625" style="48" customWidth="1"/>
    <col min="6370" max="6370" width="3.7109375" style="48" customWidth="1"/>
    <col min="6371" max="6371" width="12" style="48" customWidth="1"/>
    <col min="6372" max="6372" width="10" style="48" bestFit="1" customWidth="1"/>
    <col min="6373" max="6374" width="8.140625" style="48" bestFit="1" customWidth="1"/>
    <col min="6375" max="6375" width="10.5703125" style="48" customWidth="1"/>
    <col min="6376" max="6376" width="3.85546875" style="48" customWidth="1"/>
    <col min="6377" max="6377" width="7.42578125" style="48" bestFit="1" customWidth="1"/>
    <col min="6378" max="6378" width="3.7109375" style="48" customWidth="1"/>
    <col min="6379" max="6379" width="9.140625" style="48"/>
    <col min="6380" max="6380" width="3.5703125" style="48" customWidth="1"/>
    <col min="6381" max="6381" width="5.140625" style="48" customWidth="1"/>
    <col min="6382" max="6382" width="3.7109375" style="48" customWidth="1"/>
    <col min="6383" max="6383" width="9.140625" style="48"/>
    <col min="6384" max="6384" width="3.5703125" style="48" customWidth="1"/>
    <col min="6385" max="6385" width="5.140625" style="48" customWidth="1"/>
    <col min="6386" max="6386" width="3.7109375" style="48" customWidth="1"/>
    <col min="6387" max="6387" width="9.140625" style="48"/>
    <col min="6388" max="6388" width="3.5703125" style="48" customWidth="1"/>
    <col min="6389" max="6389" width="5.140625" style="48" customWidth="1"/>
    <col min="6390" max="6390" width="3.7109375" style="48" customWidth="1"/>
    <col min="6391" max="6391" width="9.140625" style="48"/>
    <col min="6392" max="6392" width="3.5703125" style="48" customWidth="1"/>
    <col min="6393" max="6393" width="5.140625" style="48" customWidth="1"/>
    <col min="6394" max="6394" width="3.7109375" style="48" customWidth="1"/>
    <col min="6395" max="6395" width="9.140625" style="48"/>
    <col min="6396" max="6396" width="3.5703125" style="48" customWidth="1"/>
    <col min="6397" max="6397" width="5.140625" style="48" customWidth="1"/>
    <col min="6398" max="6398" width="3.7109375" style="48" customWidth="1"/>
    <col min="6399" max="6399" width="9.140625" style="48"/>
    <col min="6400" max="6400" width="3.5703125" style="48" customWidth="1"/>
    <col min="6401" max="6401" width="5.140625" style="48" customWidth="1"/>
    <col min="6402" max="6402" width="3.7109375" style="48" customWidth="1"/>
    <col min="6403" max="6403" width="9.140625" style="48"/>
    <col min="6404" max="6404" width="3.5703125" style="48" customWidth="1"/>
    <col min="6405" max="6405" width="5.140625" style="48" customWidth="1"/>
    <col min="6406" max="6406" width="3.7109375" style="48" customWidth="1"/>
    <col min="6407" max="6407" width="10.85546875" style="48" bestFit="1" customWidth="1"/>
    <col min="6408" max="6408" width="3.5703125" style="48" customWidth="1"/>
    <col min="6409" max="6409" width="6.7109375" style="48" customWidth="1"/>
    <col min="6410" max="6410" width="3.7109375" style="48" customWidth="1"/>
    <col min="6411" max="6411" width="9.140625" style="48"/>
    <col min="6412" max="6412" width="21.140625" style="48" customWidth="1"/>
    <col min="6413" max="6413" width="10.42578125" style="48" bestFit="1" customWidth="1"/>
    <col min="6414" max="6621" width="9.140625" style="48"/>
    <col min="6622" max="6622" width="26.5703125" style="48" customWidth="1"/>
    <col min="6623" max="6623" width="10.5703125" style="48" customWidth="1"/>
    <col min="6624" max="6624" width="4.5703125" style="48" customWidth="1"/>
    <col min="6625" max="6625" width="8.140625" style="48" customWidth="1"/>
    <col min="6626" max="6626" width="3.7109375" style="48" customWidth="1"/>
    <col min="6627" max="6627" width="12" style="48" customWidth="1"/>
    <col min="6628" max="6628" width="10" style="48" bestFit="1" customWidth="1"/>
    <col min="6629" max="6630" width="8.140625" style="48" bestFit="1" customWidth="1"/>
    <col min="6631" max="6631" width="10.5703125" style="48" customWidth="1"/>
    <col min="6632" max="6632" width="3.85546875" style="48" customWidth="1"/>
    <col min="6633" max="6633" width="7.42578125" style="48" bestFit="1" customWidth="1"/>
    <col min="6634" max="6634" width="3.7109375" style="48" customWidth="1"/>
    <col min="6635" max="6635" width="9.140625" style="48"/>
    <col min="6636" max="6636" width="3.5703125" style="48" customWidth="1"/>
    <col min="6637" max="6637" width="5.140625" style="48" customWidth="1"/>
    <col min="6638" max="6638" width="3.7109375" style="48" customWidth="1"/>
    <col min="6639" max="6639" width="9.140625" style="48"/>
    <col min="6640" max="6640" width="3.5703125" style="48" customWidth="1"/>
    <col min="6641" max="6641" width="5.140625" style="48" customWidth="1"/>
    <col min="6642" max="6642" width="3.7109375" style="48" customWidth="1"/>
    <col min="6643" max="6643" width="9.140625" style="48"/>
    <col min="6644" max="6644" width="3.5703125" style="48" customWidth="1"/>
    <col min="6645" max="6645" width="5.140625" style="48" customWidth="1"/>
    <col min="6646" max="6646" width="3.7109375" style="48" customWidth="1"/>
    <col min="6647" max="6647" width="9.140625" style="48"/>
    <col min="6648" max="6648" width="3.5703125" style="48" customWidth="1"/>
    <col min="6649" max="6649" width="5.140625" style="48" customWidth="1"/>
    <col min="6650" max="6650" width="3.7109375" style="48" customWidth="1"/>
    <col min="6651" max="6651" width="9.140625" style="48"/>
    <col min="6652" max="6652" width="3.5703125" style="48" customWidth="1"/>
    <col min="6653" max="6653" width="5.140625" style="48" customWidth="1"/>
    <col min="6654" max="6654" width="3.7109375" style="48" customWidth="1"/>
    <col min="6655" max="6655" width="9.140625" style="48"/>
    <col min="6656" max="6656" width="3.5703125" style="48" customWidth="1"/>
    <col min="6657" max="6657" width="5.140625" style="48" customWidth="1"/>
    <col min="6658" max="6658" width="3.7109375" style="48" customWidth="1"/>
    <col min="6659" max="6659" width="9.140625" style="48"/>
    <col min="6660" max="6660" width="3.5703125" style="48" customWidth="1"/>
    <col min="6661" max="6661" width="5.140625" style="48" customWidth="1"/>
    <col min="6662" max="6662" width="3.7109375" style="48" customWidth="1"/>
    <col min="6663" max="6663" width="10.85546875" style="48" bestFit="1" customWidth="1"/>
    <col min="6664" max="6664" width="3.5703125" style="48" customWidth="1"/>
    <col min="6665" max="6665" width="6.7109375" style="48" customWidth="1"/>
    <col min="6666" max="6666" width="3.7109375" style="48" customWidth="1"/>
    <col min="6667" max="6667" width="9.140625" style="48"/>
    <col min="6668" max="6668" width="21.140625" style="48" customWidth="1"/>
    <col min="6669" max="6669" width="10.42578125" style="48" bestFit="1" customWidth="1"/>
    <col min="6670" max="6877" width="9.140625" style="48"/>
    <col min="6878" max="6878" width="26.5703125" style="48" customWidth="1"/>
    <col min="6879" max="6879" width="10.5703125" style="48" customWidth="1"/>
    <col min="6880" max="6880" width="4.5703125" style="48" customWidth="1"/>
    <col min="6881" max="6881" width="8.140625" style="48" customWidth="1"/>
    <col min="6882" max="6882" width="3.7109375" style="48" customWidth="1"/>
    <col min="6883" max="6883" width="12" style="48" customWidth="1"/>
    <col min="6884" max="6884" width="10" style="48" bestFit="1" customWidth="1"/>
    <col min="6885" max="6886" width="8.140625" style="48" bestFit="1" customWidth="1"/>
    <col min="6887" max="6887" width="10.5703125" style="48" customWidth="1"/>
    <col min="6888" max="6888" width="3.85546875" style="48" customWidth="1"/>
    <col min="6889" max="6889" width="7.42578125" style="48" bestFit="1" customWidth="1"/>
    <col min="6890" max="6890" width="3.7109375" style="48" customWidth="1"/>
    <col min="6891" max="6891" width="9.140625" style="48"/>
    <col min="6892" max="6892" width="3.5703125" style="48" customWidth="1"/>
    <col min="6893" max="6893" width="5.140625" style="48" customWidth="1"/>
    <col min="6894" max="6894" width="3.7109375" style="48" customWidth="1"/>
    <col min="6895" max="6895" width="9.140625" style="48"/>
    <col min="6896" max="6896" width="3.5703125" style="48" customWidth="1"/>
    <col min="6897" max="6897" width="5.140625" style="48" customWidth="1"/>
    <col min="6898" max="6898" width="3.7109375" style="48" customWidth="1"/>
    <col min="6899" max="6899" width="9.140625" style="48"/>
    <col min="6900" max="6900" width="3.5703125" style="48" customWidth="1"/>
    <col min="6901" max="6901" width="5.140625" style="48" customWidth="1"/>
    <col min="6902" max="6902" width="3.7109375" style="48" customWidth="1"/>
    <col min="6903" max="6903" width="9.140625" style="48"/>
    <col min="6904" max="6904" width="3.5703125" style="48" customWidth="1"/>
    <col min="6905" max="6905" width="5.140625" style="48" customWidth="1"/>
    <col min="6906" max="6906" width="3.7109375" style="48" customWidth="1"/>
    <col min="6907" max="6907" width="9.140625" style="48"/>
    <col min="6908" max="6908" width="3.5703125" style="48" customWidth="1"/>
    <col min="6909" max="6909" width="5.140625" style="48" customWidth="1"/>
    <col min="6910" max="6910" width="3.7109375" style="48" customWidth="1"/>
    <col min="6911" max="6911" width="9.140625" style="48"/>
    <col min="6912" max="6912" width="3.5703125" style="48" customWidth="1"/>
    <col min="6913" max="6913" width="5.140625" style="48" customWidth="1"/>
    <col min="6914" max="6914" width="3.7109375" style="48" customWidth="1"/>
    <col min="6915" max="6915" width="9.140625" style="48"/>
    <col min="6916" max="6916" width="3.5703125" style="48" customWidth="1"/>
    <col min="6917" max="6917" width="5.140625" style="48" customWidth="1"/>
    <col min="6918" max="6918" width="3.7109375" style="48" customWidth="1"/>
    <col min="6919" max="6919" width="10.85546875" style="48" bestFit="1" customWidth="1"/>
    <col min="6920" max="6920" width="3.5703125" style="48" customWidth="1"/>
    <col min="6921" max="6921" width="6.7109375" style="48" customWidth="1"/>
    <col min="6922" max="6922" width="3.7109375" style="48" customWidth="1"/>
    <col min="6923" max="6923" width="9.140625" style="48"/>
    <col min="6924" max="6924" width="21.140625" style="48" customWidth="1"/>
    <col min="6925" max="6925" width="10.42578125" style="48" bestFit="1" customWidth="1"/>
    <col min="6926" max="7133" width="9.140625" style="48"/>
    <col min="7134" max="7134" width="26.5703125" style="48" customWidth="1"/>
    <col min="7135" max="7135" width="10.5703125" style="48" customWidth="1"/>
    <col min="7136" max="7136" width="4.5703125" style="48" customWidth="1"/>
    <col min="7137" max="7137" width="8.140625" style="48" customWidth="1"/>
    <col min="7138" max="7138" width="3.7109375" style="48" customWidth="1"/>
    <col min="7139" max="7139" width="12" style="48" customWidth="1"/>
    <col min="7140" max="7140" width="10" style="48" bestFit="1" customWidth="1"/>
    <col min="7141" max="7142" width="8.140625" style="48" bestFit="1" customWidth="1"/>
    <col min="7143" max="7143" width="10.5703125" style="48" customWidth="1"/>
    <col min="7144" max="7144" width="3.85546875" style="48" customWidth="1"/>
    <col min="7145" max="7145" width="7.42578125" style="48" bestFit="1" customWidth="1"/>
    <col min="7146" max="7146" width="3.7109375" style="48" customWidth="1"/>
    <col min="7147" max="7147" width="9.140625" style="48"/>
    <col min="7148" max="7148" width="3.5703125" style="48" customWidth="1"/>
    <col min="7149" max="7149" width="5.140625" style="48" customWidth="1"/>
    <col min="7150" max="7150" width="3.7109375" style="48" customWidth="1"/>
    <col min="7151" max="7151" width="9.140625" style="48"/>
    <col min="7152" max="7152" width="3.5703125" style="48" customWidth="1"/>
    <col min="7153" max="7153" width="5.140625" style="48" customWidth="1"/>
    <col min="7154" max="7154" width="3.7109375" style="48" customWidth="1"/>
    <col min="7155" max="7155" width="9.140625" style="48"/>
    <col min="7156" max="7156" width="3.5703125" style="48" customWidth="1"/>
    <col min="7157" max="7157" width="5.140625" style="48" customWidth="1"/>
    <col min="7158" max="7158" width="3.7109375" style="48" customWidth="1"/>
    <col min="7159" max="7159" width="9.140625" style="48"/>
    <col min="7160" max="7160" width="3.5703125" style="48" customWidth="1"/>
    <col min="7161" max="7161" width="5.140625" style="48" customWidth="1"/>
    <col min="7162" max="7162" width="3.7109375" style="48" customWidth="1"/>
    <col min="7163" max="7163" width="9.140625" style="48"/>
    <col min="7164" max="7164" width="3.5703125" style="48" customWidth="1"/>
    <col min="7165" max="7165" width="5.140625" style="48" customWidth="1"/>
    <col min="7166" max="7166" width="3.7109375" style="48" customWidth="1"/>
    <col min="7167" max="7167" width="9.140625" style="48"/>
    <col min="7168" max="7168" width="3.5703125" style="48" customWidth="1"/>
    <col min="7169" max="7169" width="5.140625" style="48" customWidth="1"/>
    <col min="7170" max="7170" width="3.7109375" style="48" customWidth="1"/>
    <col min="7171" max="7171" width="9.140625" style="48"/>
    <col min="7172" max="7172" width="3.5703125" style="48" customWidth="1"/>
    <col min="7173" max="7173" width="5.140625" style="48" customWidth="1"/>
    <col min="7174" max="7174" width="3.7109375" style="48" customWidth="1"/>
    <col min="7175" max="7175" width="10.85546875" style="48" bestFit="1" customWidth="1"/>
    <col min="7176" max="7176" width="3.5703125" style="48" customWidth="1"/>
    <col min="7177" max="7177" width="6.7109375" style="48" customWidth="1"/>
    <col min="7178" max="7178" width="3.7109375" style="48" customWidth="1"/>
    <col min="7179" max="7179" width="9.140625" style="48"/>
    <col min="7180" max="7180" width="21.140625" style="48" customWidth="1"/>
    <col min="7181" max="7181" width="10.42578125" style="48" bestFit="1" customWidth="1"/>
    <col min="7182" max="7389" width="9.140625" style="48"/>
    <col min="7390" max="7390" width="26.5703125" style="48" customWidth="1"/>
    <col min="7391" max="7391" width="10.5703125" style="48" customWidth="1"/>
    <col min="7392" max="7392" width="4.5703125" style="48" customWidth="1"/>
    <col min="7393" max="7393" width="8.140625" style="48" customWidth="1"/>
    <col min="7394" max="7394" width="3.7109375" style="48" customWidth="1"/>
    <col min="7395" max="7395" width="12" style="48" customWidth="1"/>
    <col min="7396" max="7396" width="10" style="48" bestFit="1" customWidth="1"/>
    <col min="7397" max="7398" width="8.140625" style="48" bestFit="1" customWidth="1"/>
    <col min="7399" max="7399" width="10.5703125" style="48" customWidth="1"/>
    <col min="7400" max="7400" width="3.85546875" style="48" customWidth="1"/>
    <col min="7401" max="7401" width="7.42578125" style="48" bestFit="1" customWidth="1"/>
    <col min="7402" max="7402" width="3.7109375" style="48" customWidth="1"/>
    <col min="7403" max="7403" width="9.140625" style="48"/>
    <col min="7404" max="7404" width="3.5703125" style="48" customWidth="1"/>
    <col min="7405" max="7405" width="5.140625" style="48" customWidth="1"/>
    <col min="7406" max="7406" width="3.7109375" style="48" customWidth="1"/>
    <col min="7407" max="7407" width="9.140625" style="48"/>
    <col min="7408" max="7408" width="3.5703125" style="48" customWidth="1"/>
    <col min="7409" max="7409" width="5.140625" style="48" customWidth="1"/>
    <col min="7410" max="7410" width="3.7109375" style="48" customWidth="1"/>
    <col min="7411" max="7411" width="9.140625" style="48"/>
    <col min="7412" max="7412" width="3.5703125" style="48" customWidth="1"/>
    <col min="7413" max="7413" width="5.140625" style="48" customWidth="1"/>
    <col min="7414" max="7414" width="3.7109375" style="48" customWidth="1"/>
    <col min="7415" max="7415" width="9.140625" style="48"/>
    <col min="7416" max="7416" width="3.5703125" style="48" customWidth="1"/>
    <col min="7417" max="7417" width="5.140625" style="48" customWidth="1"/>
    <col min="7418" max="7418" width="3.7109375" style="48" customWidth="1"/>
    <col min="7419" max="7419" width="9.140625" style="48"/>
    <col min="7420" max="7420" width="3.5703125" style="48" customWidth="1"/>
    <col min="7421" max="7421" width="5.140625" style="48" customWidth="1"/>
    <col min="7422" max="7422" width="3.7109375" style="48" customWidth="1"/>
    <col min="7423" max="7423" width="9.140625" style="48"/>
    <col min="7424" max="7424" width="3.5703125" style="48" customWidth="1"/>
    <col min="7425" max="7425" width="5.140625" style="48" customWidth="1"/>
    <col min="7426" max="7426" width="3.7109375" style="48" customWidth="1"/>
    <col min="7427" max="7427" width="9.140625" style="48"/>
    <col min="7428" max="7428" width="3.5703125" style="48" customWidth="1"/>
    <col min="7429" max="7429" width="5.140625" style="48" customWidth="1"/>
    <col min="7430" max="7430" width="3.7109375" style="48" customWidth="1"/>
    <col min="7431" max="7431" width="10.85546875" style="48" bestFit="1" customWidth="1"/>
    <col min="7432" max="7432" width="3.5703125" style="48" customWidth="1"/>
    <col min="7433" max="7433" width="6.7109375" style="48" customWidth="1"/>
    <col min="7434" max="7434" width="3.7109375" style="48" customWidth="1"/>
    <col min="7435" max="7435" width="9.140625" style="48"/>
    <col min="7436" max="7436" width="21.140625" style="48" customWidth="1"/>
    <col min="7437" max="7437" width="10.42578125" style="48" bestFit="1" customWidth="1"/>
    <col min="7438" max="7645" width="9.140625" style="48"/>
    <col min="7646" max="7646" width="26.5703125" style="48" customWidth="1"/>
    <col min="7647" max="7647" width="10.5703125" style="48" customWidth="1"/>
    <col min="7648" max="7648" width="4.5703125" style="48" customWidth="1"/>
    <col min="7649" max="7649" width="8.140625" style="48" customWidth="1"/>
    <col min="7650" max="7650" width="3.7109375" style="48" customWidth="1"/>
    <col min="7651" max="7651" width="12" style="48" customWidth="1"/>
    <col min="7652" max="7652" width="10" style="48" bestFit="1" customWidth="1"/>
    <col min="7653" max="7654" width="8.140625" style="48" bestFit="1" customWidth="1"/>
    <col min="7655" max="7655" width="10.5703125" style="48" customWidth="1"/>
    <col min="7656" max="7656" width="3.85546875" style="48" customWidth="1"/>
    <col min="7657" max="7657" width="7.42578125" style="48" bestFit="1" customWidth="1"/>
    <col min="7658" max="7658" width="3.7109375" style="48" customWidth="1"/>
    <col min="7659" max="7659" width="9.140625" style="48"/>
    <col min="7660" max="7660" width="3.5703125" style="48" customWidth="1"/>
    <col min="7661" max="7661" width="5.140625" style="48" customWidth="1"/>
    <col min="7662" max="7662" width="3.7109375" style="48" customWidth="1"/>
    <col min="7663" max="7663" width="9.140625" style="48"/>
    <col min="7664" max="7664" width="3.5703125" style="48" customWidth="1"/>
    <col min="7665" max="7665" width="5.140625" style="48" customWidth="1"/>
    <col min="7666" max="7666" width="3.7109375" style="48" customWidth="1"/>
    <col min="7667" max="7667" width="9.140625" style="48"/>
    <col min="7668" max="7668" width="3.5703125" style="48" customWidth="1"/>
    <col min="7669" max="7669" width="5.140625" style="48" customWidth="1"/>
    <col min="7670" max="7670" width="3.7109375" style="48" customWidth="1"/>
    <col min="7671" max="7671" width="9.140625" style="48"/>
    <col min="7672" max="7672" width="3.5703125" style="48" customWidth="1"/>
    <col min="7673" max="7673" width="5.140625" style="48" customWidth="1"/>
    <col min="7674" max="7674" width="3.7109375" style="48" customWidth="1"/>
    <col min="7675" max="7675" width="9.140625" style="48"/>
    <col min="7676" max="7676" width="3.5703125" style="48" customWidth="1"/>
    <col min="7677" max="7677" width="5.140625" style="48" customWidth="1"/>
    <col min="7678" max="7678" width="3.7109375" style="48" customWidth="1"/>
    <col min="7679" max="7679" width="9.140625" style="48"/>
    <col min="7680" max="7680" width="3.5703125" style="48" customWidth="1"/>
    <col min="7681" max="7681" width="5.140625" style="48" customWidth="1"/>
    <col min="7682" max="7682" width="3.7109375" style="48" customWidth="1"/>
    <col min="7683" max="7683" width="9.140625" style="48"/>
    <col min="7684" max="7684" width="3.5703125" style="48" customWidth="1"/>
    <col min="7685" max="7685" width="5.140625" style="48" customWidth="1"/>
    <col min="7686" max="7686" width="3.7109375" style="48" customWidth="1"/>
    <col min="7687" max="7687" width="10.85546875" style="48" bestFit="1" customWidth="1"/>
    <col min="7688" max="7688" width="3.5703125" style="48" customWidth="1"/>
    <col min="7689" max="7689" width="6.7109375" style="48" customWidth="1"/>
    <col min="7690" max="7690" width="3.7109375" style="48" customWidth="1"/>
    <col min="7691" max="7691" width="9.140625" style="48"/>
    <col min="7692" max="7692" width="21.140625" style="48" customWidth="1"/>
    <col min="7693" max="7693" width="10.42578125" style="48" bestFit="1" customWidth="1"/>
    <col min="7694" max="7901" width="9.140625" style="48"/>
    <col min="7902" max="7902" width="26.5703125" style="48" customWidth="1"/>
    <col min="7903" max="7903" width="10.5703125" style="48" customWidth="1"/>
    <col min="7904" max="7904" width="4.5703125" style="48" customWidth="1"/>
    <col min="7905" max="7905" width="8.140625" style="48" customWidth="1"/>
    <col min="7906" max="7906" width="3.7109375" style="48" customWidth="1"/>
    <col min="7907" max="7907" width="12" style="48" customWidth="1"/>
    <col min="7908" max="7908" width="10" style="48" bestFit="1" customWidth="1"/>
    <col min="7909" max="7910" width="8.140625" style="48" bestFit="1" customWidth="1"/>
    <col min="7911" max="7911" width="10.5703125" style="48" customWidth="1"/>
    <col min="7912" max="7912" width="3.85546875" style="48" customWidth="1"/>
    <col min="7913" max="7913" width="7.42578125" style="48" bestFit="1" customWidth="1"/>
    <col min="7914" max="7914" width="3.7109375" style="48" customWidth="1"/>
    <col min="7915" max="7915" width="9.140625" style="48"/>
    <col min="7916" max="7916" width="3.5703125" style="48" customWidth="1"/>
    <col min="7917" max="7917" width="5.140625" style="48" customWidth="1"/>
    <col min="7918" max="7918" width="3.7109375" style="48" customWidth="1"/>
    <col min="7919" max="7919" width="9.140625" style="48"/>
    <col min="7920" max="7920" width="3.5703125" style="48" customWidth="1"/>
    <col min="7921" max="7921" width="5.140625" style="48" customWidth="1"/>
    <col min="7922" max="7922" width="3.7109375" style="48" customWidth="1"/>
    <col min="7923" max="7923" width="9.140625" style="48"/>
    <col min="7924" max="7924" width="3.5703125" style="48" customWidth="1"/>
    <col min="7925" max="7925" width="5.140625" style="48" customWidth="1"/>
    <col min="7926" max="7926" width="3.7109375" style="48" customWidth="1"/>
    <col min="7927" max="7927" width="9.140625" style="48"/>
    <col min="7928" max="7928" width="3.5703125" style="48" customWidth="1"/>
    <col min="7929" max="7929" width="5.140625" style="48" customWidth="1"/>
    <col min="7930" max="7930" width="3.7109375" style="48" customWidth="1"/>
    <col min="7931" max="7931" width="9.140625" style="48"/>
    <col min="7932" max="7932" width="3.5703125" style="48" customWidth="1"/>
    <col min="7933" max="7933" width="5.140625" style="48" customWidth="1"/>
    <col min="7934" max="7934" width="3.7109375" style="48" customWidth="1"/>
    <col min="7935" max="7935" width="9.140625" style="48"/>
    <col min="7936" max="7936" width="3.5703125" style="48" customWidth="1"/>
    <col min="7937" max="7937" width="5.140625" style="48" customWidth="1"/>
    <col min="7938" max="7938" width="3.7109375" style="48" customWidth="1"/>
    <col min="7939" max="7939" width="9.140625" style="48"/>
    <col min="7940" max="7940" width="3.5703125" style="48" customWidth="1"/>
    <col min="7941" max="7941" width="5.140625" style="48" customWidth="1"/>
    <col min="7942" max="7942" width="3.7109375" style="48" customWidth="1"/>
    <col min="7943" max="7943" width="10.85546875" style="48" bestFit="1" customWidth="1"/>
    <col min="7944" max="7944" width="3.5703125" style="48" customWidth="1"/>
    <col min="7945" max="7945" width="6.7109375" style="48" customWidth="1"/>
    <col min="7946" max="7946" width="3.7109375" style="48" customWidth="1"/>
    <col min="7947" max="7947" width="9.140625" style="48"/>
    <col min="7948" max="7948" width="21.140625" style="48" customWidth="1"/>
    <col min="7949" max="7949" width="10.42578125" style="48" bestFit="1" customWidth="1"/>
    <col min="7950" max="8157" width="9.140625" style="48"/>
    <col min="8158" max="8158" width="26.5703125" style="48" customWidth="1"/>
    <col min="8159" max="8159" width="10.5703125" style="48" customWidth="1"/>
    <col min="8160" max="8160" width="4.5703125" style="48" customWidth="1"/>
    <col min="8161" max="8161" width="8.140625" style="48" customWidth="1"/>
    <col min="8162" max="8162" width="3.7109375" style="48" customWidth="1"/>
    <col min="8163" max="8163" width="12" style="48" customWidth="1"/>
    <col min="8164" max="8164" width="10" style="48" bestFit="1" customWidth="1"/>
    <col min="8165" max="8166" width="8.140625" style="48" bestFit="1" customWidth="1"/>
    <col min="8167" max="8167" width="10.5703125" style="48" customWidth="1"/>
    <col min="8168" max="8168" width="3.85546875" style="48" customWidth="1"/>
    <col min="8169" max="8169" width="7.42578125" style="48" bestFit="1" customWidth="1"/>
    <col min="8170" max="8170" width="3.7109375" style="48" customWidth="1"/>
    <col min="8171" max="8171" width="9.140625" style="48"/>
    <col min="8172" max="8172" width="3.5703125" style="48" customWidth="1"/>
    <col min="8173" max="8173" width="5.140625" style="48" customWidth="1"/>
    <col min="8174" max="8174" width="3.7109375" style="48" customWidth="1"/>
    <col min="8175" max="8175" width="9.140625" style="48"/>
    <col min="8176" max="8176" width="3.5703125" style="48" customWidth="1"/>
    <col min="8177" max="8177" width="5.140625" style="48" customWidth="1"/>
    <col min="8178" max="8178" width="3.7109375" style="48" customWidth="1"/>
    <col min="8179" max="8179" width="9.140625" style="48"/>
    <col min="8180" max="8180" width="3.5703125" style="48" customWidth="1"/>
    <col min="8181" max="8181" width="5.140625" style="48" customWidth="1"/>
    <col min="8182" max="8182" width="3.7109375" style="48" customWidth="1"/>
    <col min="8183" max="8183" width="9.140625" style="48"/>
    <col min="8184" max="8184" width="3.5703125" style="48" customWidth="1"/>
    <col min="8185" max="8185" width="5.140625" style="48" customWidth="1"/>
    <col min="8186" max="8186" width="3.7109375" style="48" customWidth="1"/>
    <col min="8187" max="8187" width="9.140625" style="48"/>
    <col min="8188" max="8188" width="3.5703125" style="48" customWidth="1"/>
    <col min="8189" max="8189" width="5.140625" style="48" customWidth="1"/>
    <col min="8190" max="8190" width="3.7109375" style="48" customWidth="1"/>
    <col min="8191" max="8191" width="9.140625" style="48"/>
    <col min="8192" max="8192" width="3.5703125" style="48" customWidth="1"/>
    <col min="8193" max="8193" width="5.140625" style="48" customWidth="1"/>
    <col min="8194" max="8194" width="3.7109375" style="48" customWidth="1"/>
    <col min="8195" max="8195" width="9.140625" style="48"/>
    <col min="8196" max="8196" width="3.5703125" style="48" customWidth="1"/>
    <col min="8197" max="8197" width="5.140625" style="48" customWidth="1"/>
    <col min="8198" max="8198" width="3.7109375" style="48" customWidth="1"/>
    <col min="8199" max="8199" width="10.85546875" style="48" bestFit="1" customWidth="1"/>
    <col min="8200" max="8200" width="3.5703125" style="48" customWidth="1"/>
    <col min="8201" max="8201" width="6.7109375" style="48" customWidth="1"/>
    <col min="8202" max="8202" width="3.7109375" style="48" customWidth="1"/>
    <col min="8203" max="8203" width="9.140625" style="48"/>
    <col min="8204" max="8204" width="21.140625" style="48" customWidth="1"/>
    <col min="8205" max="8205" width="10.42578125" style="48" bestFit="1" customWidth="1"/>
    <col min="8206" max="8413" width="9.140625" style="48"/>
    <col min="8414" max="8414" width="26.5703125" style="48" customWidth="1"/>
    <col min="8415" max="8415" width="10.5703125" style="48" customWidth="1"/>
    <col min="8416" max="8416" width="4.5703125" style="48" customWidth="1"/>
    <col min="8417" max="8417" width="8.140625" style="48" customWidth="1"/>
    <col min="8418" max="8418" width="3.7109375" style="48" customWidth="1"/>
    <col min="8419" max="8419" width="12" style="48" customWidth="1"/>
    <col min="8420" max="8420" width="10" style="48" bestFit="1" customWidth="1"/>
    <col min="8421" max="8422" width="8.140625" style="48" bestFit="1" customWidth="1"/>
    <col min="8423" max="8423" width="10.5703125" style="48" customWidth="1"/>
    <col min="8424" max="8424" width="3.85546875" style="48" customWidth="1"/>
    <col min="8425" max="8425" width="7.42578125" style="48" bestFit="1" customWidth="1"/>
    <col min="8426" max="8426" width="3.7109375" style="48" customWidth="1"/>
    <col min="8427" max="8427" width="9.140625" style="48"/>
    <col min="8428" max="8428" width="3.5703125" style="48" customWidth="1"/>
    <col min="8429" max="8429" width="5.140625" style="48" customWidth="1"/>
    <col min="8430" max="8430" width="3.7109375" style="48" customWidth="1"/>
    <col min="8431" max="8431" width="9.140625" style="48"/>
    <col min="8432" max="8432" width="3.5703125" style="48" customWidth="1"/>
    <col min="8433" max="8433" width="5.140625" style="48" customWidth="1"/>
    <col min="8434" max="8434" width="3.7109375" style="48" customWidth="1"/>
    <col min="8435" max="8435" width="9.140625" style="48"/>
    <col min="8436" max="8436" width="3.5703125" style="48" customWidth="1"/>
    <col min="8437" max="8437" width="5.140625" style="48" customWidth="1"/>
    <col min="8438" max="8438" width="3.7109375" style="48" customWidth="1"/>
    <col min="8439" max="8439" width="9.140625" style="48"/>
    <col min="8440" max="8440" width="3.5703125" style="48" customWidth="1"/>
    <col min="8441" max="8441" width="5.140625" style="48" customWidth="1"/>
    <col min="8442" max="8442" width="3.7109375" style="48" customWidth="1"/>
    <col min="8443" max="8443" width="9.140625" style="48"/>
    <col min="8444" max="8444" width="3.5703125" style="48" customWidth="1"/>
    <col min="8445" max="8445" width="5.140625" style="48" customWidth="1"/>
    <col min="8446" max="8446" width="3.7109375" style="48" customWidth="1"/>
    <col min="8447" max="8447" width="9.140625" style="48"/>
    <col min="8448" max="8448" width="3.5703125" style="48" customWidth="1"/>
    <col min="8449" max="8449" width="5.140625" style="48" customWidth="1"/>
    <col min="8450" max="8450" width="3.7109375" style="48" customWidth="1"/>
    <col min="8451" max="8451" width="9.140625" style="48"/>
    <col min="8452" max="8452" width="3.5703125" style="48" customWidth="1"/>
    <col min="8453" max="8453" width="5.140625" style="48" customWidth="1"/>
    <col min="8454" max="8454" width="3.7109375" style="48" customWidth="1"/>
    <col min="8455" max="8455" width="10.85546875" style="48" bestFit="1" customWidth="1"/>
    <col min="8456" max="8456" width="3.5703125" style="48" customWidth="1"/>
    <col min="8457" max="8457" width="6.7109375" style="48" customWidth="1"/>
    <col min="8458" max="8458" width="3.7109375" style="48" customWidth="1"/>
    <col min="8459" max="8459" width="9.140625" style="48"/>
    <col min="8460" max="8460" width="21.140625" style="48" customWidth="1"/>
    <col min="8461" max="8461" width="10.42578125" style="48" bestFit="1" customWidth="1"/>
    <col min="8462" max="8669" width="9.140625" style="48"/>
    <col min="8670" max="8670" width="26.5703125" style="48" customWidth="1"/>
    <col min="8671" max="8671" width="10.5703125" style="48" customWidth="1"/>
    <col min="8672" max="8672" width="4.5703125" style="48" customWidth="1"/>
    <col min="8673" max="8673" width="8.140625" style="48" customWidth="1"/>
    <col min="8674" max="8674" width="3.7109375" style="48" customWidth="1"/>
    <col min="8675" max="8675" width="12" style="48" customWidth="1"/>
    <col min="8676" max="8676" width="10" style="48" bestFit="1" customWidth="1"/>
    <col min="8677" max="8678" width="8.140625" style="48" bestFit="1" customWidth="1"/>
    <col min="8679" max="8679" width="10.5703125" style="48" customWidth="1"/>
    <col min="8680" max="8680" width="3.85546875" style="48" customWidth="1"/>
    <col min="8681" max="8681" width="7.42578125" style="48" bestFit="1" customWidth="1"/>
    <col min="8682" max="8682" width="3.7109375" style="48" customWidth="1"/>
    <col min="8683" max="8683" width="9.140625" style="48"/>
    <col min="8684" max="8684" width="3.5703125" style="48" customWidth="1"/>
    <col min="8685" max="8685" width="5.140625" style="48" customWidth="1"/>
    <col min="8686" max="8686" width="3.7109375" style="48" customWidth="1"/>
    <col min="8687" max="8687" width="9.140625" style="48"/>
    <col min="8688" max="8688" width="3.5703125" style="48" customWidth="1"/>
    <col min="8689" max="8689" width="5.140625" style="48" customWidth="1"/>
    <col min="8690" max="8690" width="3.7109375" style="48" customWidth="1"/>
    <col min="8691" max="8691" width="9.140625" style="48"/>
    <col min="8692" max="8692" width="3.5703125" style="48" customWidth="1"/>
    <col min="8693" max="8693" width="5.140625" style="48" customWidth="1"/>
    <col min="8694" max="8694" width="3.7109375" style="48" customWidth="1"/>
    <col min="8695" max="8695" width="9.140625" style="48"/>
    <col min="8696" max="8696" width="3.5703125" style="48" customWidth="1"/>
    <col min="8697" max="8697" width="5.140625" style="48" customWidth="1"/>
    <col min="8698" max="8698" width="3.7109375" style="48" customWidth="1"/>
    <col min="8699" max="8699" width="9.140625" style="48"/>
    <col min="8700" max="8700" width="3.5703125" style="48" customWidth="1"/>
    <col min="8701" max="8701" width="5.140625" style="48" customWidth="1"/>
    <col min="8702" max="8702" width="3.7109375" style="48" customWidth="1"/>
    <col min="8703" max="8703" width="9.140625" style="48"/>
    <col min="8704" max="8704" width="3.5703125" style="48" customWidth="1"/>
    <col min="8705" max="8705" width="5.140625" style="48" customWidth="1"/>
    <col min="8706" max="8706" width="3.7109375" style="48" customWidth="1"/>
    <col min="8707" max="8707" width="9.140625" style="48"/>
    <col min="8708" max="8708" width="3.5703125" style="48" customWidth="1"/>
    <col min="8709" max="8709" width="5.140625" style="48" customWidth="1"/>
    <col min="8710" max="8710" width="3.7109375" style="48" customWidth="1"/>
    <col min="8711" max="8711" width="10.85546875" style="48" bestFit="1" customWidth="1"/>
    <col min="8712" max="8712" width="3.5703125" style="48" customWidth="1"/>
    <col min="8713" max="8713" width="6.7109375" style="48" customWidth="1"/>
    <col min="8714" max="8714" width="3.7109375" style="48" customWidth="1"/>
    <col min="8715" max="8715" width="9.140625" style="48"/>
    <col min="8716" max="8716" width="21.140625" style="48" customWidth="1"/>
    <col min="8717" max="8717" width="10.42578125" style="48" bestFit="1" customWidth="1"/>
    <col min="8718" max="8925" width="9.140625" style="48"/>
    <col min="8926" max="8926" width="26.5703125" style="48" customWidth="1"/>
    <col min="8927" max="8927" width="10.5703125" style="48" customWidth="1"/>
    <col min="8928" max="8928" width="4.5703125" style="48" customWidth="1"/>
    <col min="8929" max="8929" width="8.140625" style="48" customWidth="1"/>
    <col min="8930" max="8930" width="3.7109375" style="48" customWidth="1"/>
    <col min="8931" max="8931" width="12" style="48" customWidth="1"/>
    <col min="8932" max="8932" width="10" style="48" bestFit="1" customWidth="1"/>
    <col min="8933" max="8934" width="8.140625" style="48" bestFit="1" customWidth="1"/>
    <col min="8935" max="8935" width="10.5703125" style="48" customWidth="1"/>
    <col min="8936" max="8936" width="3.85546875" style="48" customWidth="1"/>
    <col min="8937" max="8937" width="7.42578125" style="48" bestFit="1" customWidth="1"/>
    <col min="8938" max="8938" width="3.7109375" style="48" customWidth="1"/>
    <col min="8939" max="8939" width="9.140625" style="48"/>
    <col min="8940" max="8940" width="3.5703125" style="48" customWidth="1"/>
    <col min="8941" max="8941" width="5.140625" style="48" customWidth="1"/>
    <col min="8942" max="8942" width="3.7109375" style="48" customWidth="1"/>
    <col min="8943" max="8943" width="9.140625" style="48"/>
    <col min="8944" max="8944" width="3.5703125" style="48" customWidth="1"/>
    <col min="8945" max="8945" width="5.140625" style="48" customWidth="1"/>
    <col min="8946" max="8946" width="3.7109375" style="48" customWidth="1"/>
    <col min="8947" max="8947" width="9.140625" style="48"/>
    <col min="8948" max="8948" width="3.5703125" style="48" customWidth="1"/>
    <col min="8949" max="8949" width="5.140625" style="48" customWidth="1"/>
    <col min="8950" max="8950" width="3.7109375" style="48" customWidth="1"/>
    <col min="8951" max="8951" width="9.140625" style="48"/>
    <col min="8952" max="8952" width="3.5703125" style="48" customWidth="1"/>
    <col min="8953" max="8953" width="5.140625" style="48" customWidth="1"/>
    <col min="8954" max="8954" width="3.7109375" style="48" customWidth="1"/>
    <col min="8955" max="8955" width="9.140625" style="48"/>
    <col min="8956" max="8956" width="3.5703125" style="48" customWidth="1"/>
    <col min="8957" max="8957" width="5.140625" style="48" customWidth="1"/>
    <col min="8958" max="8958" width="3.7109375" style="48" customWidth="1"/>
    <col min="8959" max="8959" width="9.140625" style="48"/>
    <col min="8960" max="8960" width="3.5703125" style="48" customWidth="1"/>
    <col min="8961" max="8961" width="5.140625" style="48" customWidth="1"/>
    <col min="8962" max="8962" width="3.7109375" style="48" customWidth="1"/>
    <col min="8963" max="8963" width="9.140625" style="48"/>
    <col min="8964" max="8964" width="3.5703125" style="48" customWidth="1"/>
    <col min="8965" max="8965" width="5.140625" style="48" customWidth="1"/>
    <col min="8966" max="8966" width="3.7109375" style="48" customWidth="1"/>
    <col min="8967" max="8967" width="10.85546875" style="48" bestFit="1" customWidth="1"/>
    <col min="8968" max="8968" width="3.5703125" style="48" customWidth="1"/>
    <col min="8969" max="8969" width="6.7109375" style="48" customWidth="1"/>
    <col min="8970" max="8970" width="3.7109375" style="48" customWidth="1"/>
    <col min="8971" max="8971" width="9.140625" style="48"/>
    <col min="8972" max="8972" width="21.140625" style="48" customWidth="1"/>
    <col min="8973" max="8973" width="10.42578125" style="48" bestFit="1" customWidth="1"/>
    <col min="8974" max="9181" width="9.140625" style="48"/>
    <col min="9182" max="9182" width="26.5703125" style="48" customWidth="1"/>
    <col min="9183" max="9183" width="10.5703125" style="48" customWidth="1"/>
    <col min="9184" max="9184" width="4.5703125" style="48" customWidth="1"/>
    <col min="9185" max="9185" width="8.140625" style="48" customWidth="1"/>
    <col min="9186" max="9186" width="3.7109375" style="48" customWidth="1"/>
    <col min="9187" max="9187" width="12" style="48" customWidth="1"/>
    <col min="9188" max="9188" width="10" style="48" bestFit="1" customWidth="1"/>
    <col min="9189" max="9190" width="8.140625" style="48" bestFit="1" customWidth="1"/>
    <col min="9191" max="9191" width="10.5703125" style="48" customWidth="1"/>
    <col min="9192" max="9192" width="3.85546875" style="48" customWidth="1"/>
    <col min="9193" max="9193" width="7.42578125" style="48" bestFit="1" customWidth="1"/>
    <col min="9194" max="9194" width="3.7109375" style="48" customWidth="1"/>
    <col min="9195" max="9195" width="9.140625" style="48"/>
    <col min="9196" max="9196" width="3.5703125" style="48" customWidth="1"/>
    <col min="9197" max="9197" width="5.140625" style="48" customWidth="1"/>
    <col min="9198" max="9198" width="3.7109375" style="48" customWidth="1"/>
    <col min="9199" max="9199" width="9.140625" style="48"/>
    <col min="9200" max="9200" width="3.5703125" style="48" customWidth="1"/>
    <col min="9201" max="9201" width="5.140625" style="48" customWidth="1"/>
    <col min="9202" max="9202" width="3.7109375" style="48" customWidth="1"/>
    <col min="9203" max="9203" width="9.140625" style="48"/>
    <col min="9204" max="9204" width="3.5703125" style="48" customWidth="1"/>
    <col min="9205" max="9205" width="5.140625" style="48" customWidth="1"/>
    <col min="9206" max="9206" width="3.7109375" style="48" customWidth="1"/>
    <col min="9207" max="9207" width="9.140625" style="48"/>
    <col min="9208" max="9208" width="3.5703125" style="48" customWidth="1"/>
    <col min="9209" max="9209" width="5.140625" style="48" customWidth="1"/>
    <col min="9210" max="9210" width="3.7109375" style="48" customWidth="1"/>
    <col min="9211" max="9211" width="9.140625" style="48"/>
    <col min="9212" max="9212" width="3.5703125" style="48" customWidth="1"/>
    <col min="9213" max="9213" width="5.140625" style="48" customWidth="1"/>
    <col min="9214" max="9214" width="3.7109375" style="48" customWidth="1"/>
    <col min="9215" max="9215" width="9.140625" style="48"/>
    <col min="9216" max="9216" width="3.5703125" style="48" customWidth="1"/>
    <col min="9217" max="9217" width="5.140625" style="48" customWidth="1"/>
    <col min="9218" max="9218" width="3.7109375" style="48" customWidth="1"/>
    <col min="9219" max="9219" width="9.140625" style="48"/>
    <col min="9220" max="9220" width="3.5703125" style="48" customWidth="1"/>
    <col min="9221" max="9221" width="5.140625" style="48" customWidth="1"/>
    <col min="9222" max="9222" width="3.7109375" style="48" customWidth="1"/>
    <col min="9223" max="9223" width="10.85546875" style="48" bestFit="1" customWidth="1"/>
    <col min="9224" max="9224" width="3.5703125" style="48" customWidth="1"/>
    <col min="9225" max="9225" width="6.7109375" style="48" customWidth="1"/>
    <col min="9226" max="9226" width="3.7109375" style="48" customWidth="1"/>
    <col min="9227" max="9227" width="9.140625" style="48"/>
    <col min="9228" max="9228" width="21.140625" style="48" customWidth="1"/>
    <col min="9229" max="9229" width="10.42578125" style="48" bestFit="1" customWidth="1"/>
    <col min="9230" max="9437" width="9.140625" style="48"/>
    <col min="9438" max="9438" width="26.5703125" style="48" customWidth="1"/>
    <col min="9439" max="9439" width="10.5703125" style="48" customWidth="1"/>
    <col min="9440" max="9440" width="4.5703125" style="48" customWidth="1"/>
    <col min="9441" max="9441" width="8.140625" style="48" customWidth="1"/>
    <col min="9442" max="9442" width="3.7109375" style="48" customWidth="1"/>
    <col min="9443" max="9443" width="12" style="48" customWidth="1"/>
    <col min="9444" max="9444" width="10" style="48" bestFit="1" customWidth="1"/>
    <col min="9445" max="9446" width="8.140625" style="48" bestFit="1" customWidth="1"/>
    <col min="9447" max="9447" width="10.5703125" style="48" customWidth="1"/>
    <col min="9448" max="9448" width="3.85546875" style="48" customWidth="1"/>
    <col min="9449" max="9449" width="7.42578125" style="48" bestFit="1" customWidth="1"/>
    <col min="9450" max="9450" width="3.7109375" style="48" customWidth="1"/>
    <col min="9451" max="9451" width="9.140625" style="48"/>
    <col min="9452" max="9452" width="3.5703125" style="48" customWidth="1"/>
    <col min="9453" max="9453" width="5.140625" style="48" customWidth="1"/>
    <col min="9454" max="9454" width="3.7109375" style="48" customWidth="1"/>
    <col min="9455" max="9455" width="9.140625" style="48"/>
    <col min="9456" max="9456" width="3.5703125" style="48" customWidth="1"/>
    <col min="9457" max="9457" width="5.140625" style="48" customWidth="1"/>
    <col min="9458" max="9458" width="3.7109375" style="48" customWidth="1"/>
    <col min="9459" max="9459" width="9.140625" style="48"/>
    <col min="9460" max="9460" width="3.5703125" style="48" customWidth="1"/>
    <col min="9461" max="9461" width="5.140625" style="48" customWidth="1"/>
    <col min="9462" max="9462" width="3.7109375" style="48" customWidth="1"/>
    <col min="9463" max="9463" width="9.140625" style="48"/>
    <col min="9464" max="9464" width="3.5703125" style="48" customWidth="1"/>
    <col min="9465" max="9465" width="5.140625" style="48" customWidth="1"/>
    <col min="9466" max="9466" width="3.7109375" style="48" customWidth="1"/>
    <col min="9467" max="9467" width="9.140625" style="48"/>
    <col min="9468" max="9468" width="3.5703125" style="48" customWidth="1"/>
    <col min="9469" max="9469" width="5.140625" style="48" customWidth="1"/>
    <col min="9470" max="9470" width="3.7109375" style="48" customWidth="1"/>
    <col min="9471" max="9471" width="9.140625" style="48"/>
    <col min="9472" max="9472" width="3.5703125" style="48" customWidth="1"/>
    <col min="9473" max="9473" width="5.140625" style="48" customWidth="1"/>
    <col min="9474" max="9474" width="3.7109375" style="48" customWidth="1"/>
    <col min="9475" max="9475" width="9.140625" style="48"/>
    <col min="9476" max="9476" width="3.5703125" style="48" customWidth="1"/>
    <col min="9477" max="9477" width="5.140625" style="48" customWidth="1"/>
    <col min="9478" max="9478" width="3.7109375" style="48" customWidth="1"/>
    <col min="9479" max="9479" width="10.85546875" style="48" bestFit="1" customWidth="1"/>
    <col min="9480" max="9480" width="3.5703125" style="48" customWidth="1"/>
    <col min="9481" max="9481" width="6.7109375" style="48" customWidth="1"/>
    <col min="9482" max="9482" width="3.7109375" style="48" customWidth="1"/>
    <col min="9483" max="9483" width="9.140625" style="48"/>
    <col min="9484" max="9484" width="21.140625" style="48" customWidth="1"/>
    <col min="9485" max="9485" width="10.42578125" style="48" bestFit="1" customWidth="1"/>
    <col min="9486" max="9693" width="9.140625" style="48"/>
    <col min="9694" max="9694" width="26.5703125" style="48" customWidth="1"/>
    <col min="9695" max="9695" width="10.5703125" style="48" customWidth="1"/>
    <col min="9696" max="9696" width="4.5703125" style="48" customWidth="1"/>
    <col min="9697" max="9697" width="8.140625" style="48" customWidth="1"/>
    <col min="9698" max="9698" width="3.7109375" style="48" customWidth="1"/>
    <col min="9699" max="9699" width="12" style="48" customWidth="1"/>
    <col min="9700" max="9700" width="10" style="48" bestFit="1" customWidth="1"/>
    <col min="9701" max="9702" width="8.140625" style="48" bestFit="1" customWidth="1"/>
    <col min="9703" max="9703" width="10.5703125" style="48" customWidth="1"/>
    <col min="9704" max="9704" width="3.85546875" style="48" customWidth="1"/>
    <col min="9705" max="9705" width="7.42578125" style="48" bestFit="1" customWidth="1"/>
    <col min="9706" max="9706" width="3.7109375" style="48" customWidth="1"/>
    <col min="9707" max="9707" width="9.140625" style="48"/>
    <col min="9708" max="9708" width="3.5703125" style="48" customWidth="1"/>
    <col min="9709" max="9709" width="5.140625" style="48" customWidth="1"/>
    <col min="9710" max="9710" width="3.7109375" style="48" customWidth="1"/>
    <col min="9711" max="9711" width="9.140625" style="48"/>
    <col min="9712" max="9712" width="3.5703125" style="48" customWidth="1"/>
    <col min="9713" max="9713" width="5.140625" style="48" customWidth="1"/>
    <col min="9714" max="9714" width="3.7109375" style="48" customWidth="1"/>
    <col min="9715" max="9715" width="9.140625" style="48"/>
    <col min="9716" max="9716" width="3.5703125" style="48" customWidth="1"/>
    <col min="9717" max="9717" width="5.140625" style="48" customWidth="1"/>
    <col min="9718" max="9718" width="3.7109375" style="48" customWidth="1"/>
    <col min="9719" max="9719" width="9.140625" style="48"/>
    <col min="9720" max="9720" width="3.5703125" style="48" customWidth="1"/>
    <col min="9721" max="9721" width="5.140625" style="48" customWidth="1"/>
    <col min="9722" max="9722" width="3.7109375" style="48" customWidth="1"/>
    <col min="9723" max="9723" width="9.140625" style="48"/>
    <col min="9724" max="9724" width="3.5703125" style="48" customWidth="1"/>
    <col min="9725" max="9725" width="5.140625" style="48" customWidth="1"/>
    <col min="9726" max="9726" width="3.7109375" style="48" customWidth="1"/>
    <col min="9727" max="9727" width="9.140625" style="48"/>
    <col min="9728" max="9728" width="3.5703125" style="48" customWidth="1"/>
    <col min="9729" max="9729" width="5.140625" style="48" customWidth="1"/>
    <col min="9730" max="9730" width="3.7109375" style="48" customWidth="1"/>
    <col min="9731" max="9731" width="9.140625" style="48"/>
    <col min="9732" max="9732" width="3.5703125" style="48" customWidth="1"/>
    <col min="9733" max="9733" width="5.140625" style="48" customWidth="1"/>
    <col min="9734" max="9734" width="3.7109375" style="48" customWidth="1"/>
    <col min="9735" max="9735" width="10.85546875" style="48" bestFit="1" customWidth="1"/>
    <col min="9736" max="9736" width="3.5703125" style="48" customWidth="1"/>
    <col min="9737" max="9737" width="6.7109375" style="48" customWidth="1"/>
    <col min="9738" max="9738" width="3.7109375" style="48" customWidth="1"/>
    <col min="9739" max="9739" width="9.140625" style="48"/>
    <col min="9740" max="9740" width="21.140625" style="48" customWidth="1"/>
    <col min="9741" max="9741" width="10.42578125" style="48" bestFit="1" customWidth="1"/>
    <col min="9742" max="9949" width="9.140625" style="48"/>
    <col min="9950" max="9950" width="26.5703125" style="48" customWidth="1"/>
    <col min="9951" max="9951" width="10.5703125" style="48" customWidth="1"/>
    <col min="9952" max="9952" width="4.5703125" style="48" customWidth="1"/>
    <col min="9953" max="9953" width="8.140625" style="48" customWidth="1"/>
    <col min="9954" max="9954" width="3.7109375" style="48" customWidth="1"/>
    <col min="9955" max="9955" width="12" style="48" customWidth="1"/>
    <col min="9956" max="9956" width="10" style="48" bestFit="1" customWidth="1"/>
    <col min="9957" max="9958" width="8.140625" style="48" bestFit="1" customWidth="1"/>
    <col min="9959" max="9959" width="10.5703125" style="48" customWidth="1"/>
    <col min="9960" max="9960" width="3.85546875" style="48" customWidth="1"/>
    <col min="9961" max="9961" width="7.42578125" style="48" bestFit="1" customWidth="1"/>
    <col min="9962" max="9962" width="3.7109375" style="48" customWidth="1"/>
    <col min="9963" max="9963" width="9.140625" style="48"/>
    <col min="9964" max="9964" width="3.5703125" style="48" customWidth="1"/>
    <col min="9965" max="9965" width="5.140625" style="48" customWidth="1"/>
    <col min="9966" max="9966" width="3.7109375" style="48" customWidth="1"/>
    <col min="9967" max="9967" width="9.140625" style="48"/>
    <col min="9968" max="9968" width="3.5703125" style="48" customWidth="1"/>
    <col min="9969" max="9969" width="5.140625" style="48" customWidth="1"/>
    <col min="9970" max="9970" width="3.7109375" style="48" customWidth="1"/>
    <col min="9971" max="9971" width="9.140625" style="48"/>
    <col min="9972" max="9972" width="3.5703125" style="48" customWidth="1"/>
    <col min="9973" max="9973" width="5.140625" style="48" customWidth="1"/>
    <col min="9974" max="9974" width="3.7109375" style="48" customWidth="1"/>
    <col min="9975" max="9975" width="9.140625" style="48"/>
    <col min="9976" max="9976" width="3.5703125" style="48" customWidth="1"/>
    <col min="9977" max="9977" width="5.140625" style="48" customWidth="1"/>
    <col min="9978" max="9978" width="3.7109375" style="48" customWidth="1"/>
    <col min="9979" max="9979" width="9.140625" style="48"/>
    <col min="9980" max="9980" width="3.5703125" style="48" customWidth="1"/>
    <col min="9981" max="9981" width="5.140625" style="48" customWidth="1"/>
    <col min="9982" max="9982" width="3.7109375" style="48" customWidth="1"/>
    <col min="9983" max="9983" width="9.140625" style="48"/>
    <col min="9984" max="9984" width="3.5703125" style="48" customWidth="1"/>
    <col min="9985" max="9985" width="5.140625" style="48" customWidth="1"/>
    <col min="9986" max="9986" width="3.7109375" style="48" customWidth="1"/>
    <col min="9987" max="9987" width="9.140625" style="48"/>
    <col min="9988" max="9988" width="3.5703125" style="48" customWidth="1"/>
    <col min="9989" max="9989" width="5.140625" style="48" customWidth="1"/>
    <col min="9990" max="9990" width="3.7109375" style="48" customWidth="1"/>
    <col min="9991" max="9991" width="10.85546875" style="48" bestFit="1" customWidth="1"/>
    <col min="9992" max="9992" width="3.5703125" style="48" customWidth="1"/>
    <col min="9993" max="9993" width="6.7109375" style="48" customWidth="1"/>
    <col min="9994" max="9994" width="3.7109375" style="48" customWidth="1"/>
    <col min="9995" max="9995" width="9.140625" style="48"/>
    <col min="9996" max="9996" width="21.140625" style="48" customWidth="1"/>
    <col min="9997" max="9997" width="10.42578125" style="48" bestFit="1" customWidth="1"/>
    <col min="9998" max="10205" width="9.140625" style="48"/>
    <col min="10206" max="10206" width="26.5703125" style="48" customWidth="1"/>
    <col min="10207" max="10207" width="10.5703125" style="48" customWidth="1"/>
    <col min="10208" max="10208" width="4.5703125" style="48" customWidth="1"/>
    <col min="10209" max="10209" width="8.140625" style="48" customWidth="1"/>
    <col min="10210" max="10210" width="3.7109375" style="48" customWidth="1"/>
    <col min="10211" max="10211" width="12" style="48" customWidth="1"/>
    <col min="10212" max="10212" width="10" style="48" bestFit="1" customWidth="1"/>
    <col min="10213" max="10214" width="8.140625" style="48" bestFit="1" customWidth="1"/>
    <col min="10215" max="10215" width="10.5703125" style="48" customWidth="1"/>
    <col min="10216" max="10216" width="3.85546875" style="48" customWidth="1"/>
    <col min="10217" max="10217" width="7.42578125" style="48" bestFit="1" customWidth="1"/>
    <col min="10218" max="10218" width="3.7109375" style="48" customWidth="1"/>
    <col min="10219" max="10219" width="9.140625" style="48"/>
    <col min="10220" max="10220" width="3.5703125" style="48" customWidth="1"/>
    <col min="10221" max="10221" width="5.140625" style="48" customWidth="1"/>
    <col min="10222" max="10222" width="3.7109375" style="48" customWidth="1"/>
    <col min="10223" max="10223" width="9.140625" style="48"/>
    <col min="10224" max="10224" width="3.5703125" style="48" customWidth="1"/>
    <col min="10225" max="10225" width="5.140625" style="48" customWidth="1"/>
    <col min="10226" max="10226" width="3.7109375" style="48" customWidth="1"/>
    <col min="10227" max="10227" width="9.140625" style="48"/>
    <col min="10228" max="10228" width="3.5703125" style="48" customWidth="1"/>
    <col min="10229" max="10229" width="5.140625" style="48" customWidth="1"/>
    <col min="10230" max="10230" width="3.7109375" style="48" customWidth="1"/>
    <col min="10231" max="10231" width="9.140625" style="48"/>
    <col min="10232" max="10232" width="3.5703125" style="48" customWidth="1"/>
    <col min="10233" max="10233" width="5.140625" style="48" customWidth="1"/>
    <col min="10234" max="10234" width="3.7109375" style="48" customWidth="1"/>
    <col min="10235" max="10235" width="9.140625" style="48"/>
    <col min="10236" max="10236" width="3.5703125" style="48" customWidth="1"/>
    <col min="10237" max="10237" width="5.140625" style="48" customWidth="1"/>
    <col min="10238" max="10238" width="3.7109375" style="48" customWidth="1"/>
    <col min="10239" max="10239" width="9.140625" style="48"/>
    <col min="10240" max="10240" width="3.5703125" style="48" customWidth="1"/>
    <col min="10241" max="10241" width="5.140625" style="48" customWidth="1"/>
    <col min="10242" max="10242" width="3.7109375" style="48" customWidth="1"/>
    <col min="10243" max="10243" width="9.140625" style="48"/>
    <col min="10244" max="10244" width="3.5703125" style="48" customWidth="1"/>
    <col min="10245" max="10245" width="5.140625" style="48" customWidth="1"/>
    <col min="10246" max="10246" width="3.7109375" style="48" customWidth="1"/>
    <col min="10247" max="10247" width="10.85546875" style="48" bestFit="1" customWidth="1"/>
    <col min="10248" max="10248" width="3.5703125" style="48" customWidth="1"/>
    <col min="10249" max="10249" width="6.7109375" style="48" customWidth="1"/>
    <col min="10250" max="10250" width="3.7109375" style="48" customWidth="1"/>
    <col min="10251" max="10251" width="9.140625" style="48"/>
    <col min="10252" max="10252" width="21.140625" style="48" customWidth="1"/>
    <col min="10253" max="10253" width="10.42578125" style="48" bestFit="1" customWidth="1"/>
    <col min="10254" max="10461" width="9.140625" style="48"/>
    <col min="10462" max="10462" width="26.5703125" style="48" customWidth="1"/>
    <col min="10463" max="10463" width="10.5703125" style="48" customWidth="1"/>
    <col min="10464" max="10464" width="4.5703125" style="48" customWidth="1"/>
    <col min="10465" max="10465" width="8.140625" style="48" customWidth="1"/>
    <col min="10466" max="10466" width="3.7109375" style="48" customWidth="1"/>
    <col min="10467" max="10467" width="12" style="48" customWidth="1"/>
    <col min="10468" max="10468" width="10" style="48" bestFit="1" customWidth="1"/>
    <col min="10469" max="10470" width="8.140625" style="48" bestFit="1" customWidth="1"/>
    <col min="10471" max="10471" width="10.5703125" style="48" customWidth="1"/>
    <col min="10472" max="10472" width="3.85546875" style="48" customWidth="1"/>
    <col min="10473" max="10473" width="7.42578125" style="48" bestFit="1" customWidth="1"/>
    <col min="10474" max="10474" width="3.7109375" style="48" customWidth="1"/>
    <col min="10475" max="10475" width="9.140625" style="48"/>
    <col min="10476" max="10476" width="3.5703125" style="48" customWidth="1"/>
    <col min="10477" max="10477" width="5.140625" style="48" customWidth="1"/>
    <col min="10478" max="10478" width="3.7109375" style="48" customWidth="1"/>
    <col min="10479" max="10479" width="9.140625" style="48"/>
    <col min="10480" max="10480" width="3.5703125" style="48" customWidth="1"/>
    <col min="10481" max="10481" width="5.140625" style="48" customWidth="1"/>
    <col min="10482" max="10482" width="3.7109375" style="48" customWidth="1"/>
    <col min="10483" max="10483" width="9.140625" style="48"/>
    <col min="10484" max="10484" width="3.5703125" style="48" customWidth="1"/>
    <col min="10485" max="10485" width="5.140625" style="48" customWidth="1"/>
    <col min="10486" max="10486" width="3.7109375" style="48" customWidth="1"/>
    <col min="10487" max="10487" width="9.140625" style="48"/>
    <col min="10488" max="10488" width="3.5703125" style="48" customWidth="1"/>
    <col min="10489" max="10489" width="5.140625" style="48" customWidth="1"/>
    <col min="10490" max="10490" width="3.7109375" style="48" customWidth="1"/>
    <col min="10491" max="10491" width="9.140625" style="48"/>
    <col min="10492" max="10492" width="3.5703125" style="48" customWidth="1"/>
    <col min="10493" max="10493" width="5.140625" style="48" customWidth="1"/>
    <col min="10494" max="10494" width="3.7109375" style="48" customWidth="1"/>
    <col min="10495" max="10495" width="9.140625" style="48"/>
    <col min="10496" max="10496" width="3.5703125" style="48" customWidth="1"/>
    <col min="10497" max="10497" width="5.140625" style="48" customWidth="1"/>
    <col min="10498" max="10498" width="3.7109375" style="48" customWidth="1"/>
    <col min="10499" max="10499" width="9.140625" style="48"/>
    <col min="10500" max="10500" width="3.5703125" style="48" customWidth="1"/>
    <col min="10501" max="10501" width="5.140625" style="48" customWidth="1"/>
    <col min="10502" max="10502" width="3.7109375" style="48" customWidth="1"/>
    <col min="10503" max="10503" width="10.85546875" style="48" bestFit="1" customWidth="1"/>
    <col min="10504" max="10504" width="3.5703125" style="48" customWidth="1"/>
    <col min="10505" max="10505" width="6.7109375" style="48" customWidth="1"/>
    <col min="10506" max="10506" width="3.7109375" style="48" customWidth="1"/>
    <col min="10507" max="10507" width="9.140625" style="48"/>
    <col min="10508" max="10508" width="21.140625" style="48" customWidth="1"/>
    <col min="10509" max="10509" width="10.42578125" style="48" bestFit="1" customWidth="1"/>
    <col min="10510" max="10717" width="9.140625" style="48"/>
    <col min="10718" max="10718" width="26.5703125" style="48" customWidth="1"/>
    <col min="10719" max="10719" width="10.5703125" style="48" customWidth="1"/>
    <col min="10720" max="10720" width="4.5703125" style="48" customWidth="1"/>
    <col min="10721" max="10721" width="8.140625" style="48" customWidth="1"/>
    <col min="10722" max="10722" width="3.7109375" style="48" customWidth="1"/>
    <col min="10723" max="10723" width="12" style="48" customWidth="1"/>
    <col min="10724" max="10724" width="10" style="48" bestFit="1" customWidth="1"/>
    <col min="10725" max="10726" width="8.140625" style="48" bestFit="1" customWidth="1"/>
    <col min="10727" max="10727" width="10.5703125" style="48" customWidth="1"/>
    <col min="10728" max="10728" width="3.85546875" style="48" customWidth="1"/>
    <col min="10729" max="10729" width="7.42578125" style="48" bestFit="1" customWidth="1"/>
    <col min="10730" max="10730" width="3.7109375" style="48" customWidth="1"/>
    <col min="10731" max="10731" width="9.140625" style="48"/>
    <col min="10732" max="10732" width="3.5703125" style="48" customWidth="1"/>
    <col min="10733" max="10733" width="5.140625" style="48" customWidth="1"/>
    <col min="10734" max="10734" width="3.7109375" style="48" customWidth="1"/>
    <col min="10735" max="10735" width="9.140625" style="48"/>
    <col min="10736" max="10736" width="3.5703125" style="48" customWidth="1"/>
    <col min="10737" max="10737" width="5.140625" style="48" customWidth="1"/>
    <col min="10738" max="10738" width="3.7109375" style="48" customWidth="1"/>
    <col min="10739" max="10739" width="9.140625" style="48"/>
    <col min="10740" max="10740" width="3.5703125" style="48" customWidth="1"/>
    <col min="10741" max="10741" width="5.140625" style="48" customWidth="1"/>
    <col min="10742" max="10742" width="3.7109375" style="48" customWidth="1"/>
    <col min="10743" max="10743" width="9.140625" style="48"/>
    <col min="10744" max="10744" width="3.5703125" style="48" customWidth="1"/>
    <col min="10745" max="10745" width="5.140625" style="48" customWidth="1"/>
    <col min="10746" max="10746" width="3.7109375" style="48" customWidth="1"/>
    <col min="10747" max="10747" width="9.140625" style="48"/>
    <col min="10748" max="10748" width="3.5703125" style="48" customWidth="1"/>
    <col min="10749" max="10749" width="5.140625" style="48" customWidth="1"/>
    <col min="10750" max="10750" width="3.7109375" style="48" customWidth="1"/>
    <col min="10751" max="10751" width="9.140625" style="48"/>
    <col min="10752" max="10752" width="3.5703125" style="48" customWidth="1"/>
    <col min="10753" max="10753" width="5.140625" style="48" customWidth="1"/>
    <col min="10754" max="10754" width="3.7109375" style="48" customWidth="1"/>
    <col min="10755" max="10755" width="9.140625" style="48"/>
    <col min="10756" max="10756" width="3.5703125" style="48" customWidth="1"/>
    <col min="10757" max="10757" width="5.140625" style="48" customWidth="1"/>
    <col min="10758" max="10758" width="3.7109375" style="48" customWidth="1"/>
    <col min="10759" max="10759" width="10.85546875" style="48" bestFit="1" customWidth="1"/>
    <col min="10760" max="10760" width="3.5703125" style="48" customWidth="1"/>
    <col min="10761" max="10761" width="6.7109375" style="48" customWidth="1"/>
    <col min="10762" max="10762" width="3.7109375" style="48" customWidth="1"/>
    <col min="10763" max="10763" width="9.140625" style="48"/>
    <col min="10764" max="10764" width="21.140625" style="48" customWidth="1"/>
    <col min="10765" max="10765" width="10.42578125" style="48" bestFit="1" customWidth="1"/>
    <col min="10766" max="10973" width="9.140625" style="48"/>
    <col min="10974" max="10974" width="26.5703125" style="48" customWidth="1"/>
    <col min="10975" max="10975" width="10.5703125" style="48" customWidth="1"/>
    <col min="10976" max="10976" width="4.5703125" style="48" customWidth="1"/>
    <col min="10977" max="10977" width="8.140625" style="48" customWidth="1"/>
    <col min="10978" max="10978" width="3.7109375" style="48" customWidth="1"/>
    <col min="10979" max="10979" width="12" style="48" customWidth="1"/>
    <col min="10980" max="10980" width="10" style="48" bestFit="1" customWidth="1"/>
    <col min="10981" max="10982" width="8.140625" style="48" bestFit="1" customWidth="1"/>
    <col min="10983" max="10983" width="10.5703125" style="48" customWidth="1"/>
    <col min="10984" max="10984" width="3.85546875" style="48" customWidth="1"/>
    <col min="10985" max="10985" width="7.42578125" style="48" bestFit="1" customWidth="1"/>
    <col min="10986" max="10986" width="3.7109375" style="48" customWidth="1"/>
    <col min="10987" max="10987" width="9.140625" style="48"/>
    <col min="10988" max="10988" width="3.5703125" style="48" customWidth="1"/>
    <col min="10989" max="10989" width="5.140625" style="48" customWidth="1"/>
    <col min="10990" max="10990" width="3.7109375" style="48" customWidth="1"/>
    <col min="10991" max="10991" width="9.140625" style="48"/>
    <col min="10992" max="10992" width="3.5703125" style="48" customWidth="1"/>
    <col min="10993" max="10993" width="5.140625" style="48" customWidth="1"/>
    <col min="10994" max="10994" width="3.7109375" style="48" customWidth="1"/>
    <col min="10995" max="10995" width="9.140625" style="48"/>
    <col min="10996" max="10996" width="3.5703125" style="48" customWidth="1"/>
    <col min="10997" max="10997" width="5.140625" style="48" customWidth="1"/>
    <col min="10998" max="10998" width="3.7109375" style="48" customWidth="1"/>
    <col min="10999" max="10999" width="9.140625" style="48"/>
    <col min="11000" max="11000" width="3.5703125" style="48" customWidth="1"/>
    <col min="11001" max="11001" width="5.140625" style="48" customWidth="1"/>
    <col min="11002" max="11002" width="3.7109375" style="48" customWidth="1"/>
    <col min="11003" max="11003" width="9.140625" style="48"/>
    <col min="11004" max="11004" width="3.5703125" style="48" customWidth="1"/>
    <col min="11005" max="11005" width="5.140625" style="48" customWidth="1"/>
    <col min="11006" max="11006" width="3.7109375" style="48" customWidth="1"/>
    <col min="11007" max="11007" width="9.140625" style="48"/>
    <col min="11008" max="11008" width="3.5703125" style="48" customWidth="1"/>
    <col min="11009" max="11009" width="5.140625" style="48" customWidth="1"/>
    <col min="11010" max="11010" width="3.7109375" style="48" customWidth="1"/>
    <col min="11011" max="11011" width="9.140625" style="48"/>
    <col min="11012" max="11012" width="3.5703125" style="48" customWidth="1"/>
    <col min="11013" max="11013" width="5.140625" style="48" customWidth="1"/>
    <col min="11014" max="11014" width="3.7109375" style="48" customWidth="1"/>
    <col min="11015" max="11015" width="10.85546875" style="48" bestFit="1" customWidth="1"/>
    <col min="11016" max="11016" width="3.5703125" style="48" customWidth="1"/>
    <col min="11017" max="11017" width="6.7109375" style="48" customWidth="1"/>
    <col min="11018" max="11018" width="3.7109375" style="48" customWidth="1"/>
    <col min="11019" max="11019" width="9.140625" style="48"/>
    <col min="11020" max="11020" width="21.140625" style="48" customWidth="1"/>
    <col min="11021" max="11021" width="10.42578125" style="48" bestFit="1" customWidth="1"/>
    <col min="11022" max="11229" width="9.140625" style="48"/>
    <col min="11230" max="11230" width="26.5703125" style="48" customWidth="1"/>
    <col min="11231" max="11231" width="10.5703125" style="48" customWidth="1"/>
    <col min="11232" max="11232" width="4.5703125" style="48" customWidth="1"/>
    <col min="11233" max="11233" width="8.140625" style="48" customWidth="1"/>
    <col min="11234" max="11234" width="3.7109375" style="48" customWidth="1"/>
    <col min="11235" max="11235" width="12" style="48" customWidth="1"/>
    <col min="11236" max="11236" width="10" style="48" bestFit="1" customWidth="1"/>
    <col min="11237" max="11238" width="8.140625" style="48" bestFit="1" customWidth="1"/>
    <col min="11239" max="11239" width="10.5703125" style="48" customWidth="1"/>
    <col min="11240" max="11240" width="3.85546875" style="48" customWidth="1"/>
    <col min="11241" max="11241" width="7.42578125" style="48" bestFit="1" customWidth="1"/>
    <col min="11242" max="11242" width="3.7109375" style="48" customWidth="1"/>
    <col min="11243" max="11243" width="9.140625" style="48"/>
    <col min="11244" max="11244" width="3.5703125" style="48" customWidth="1"/>
    <col min="11245" max="11245" width="5.140625" style="48" customWidth="1"/>
    <col min="11246" max="11246" width="3.7109375" style="48" customWidth="1"/>
    <col min="11247" max="11247" width="9.140625" style="48"/>
    <col min="11248" max="11248" width="3.5703125" style="48" customWidth="1"/>
    <col min="11249" max="11249" width="5.140625" style="48" customWidth="1"/>
    <col min="11250" max="11250" width="3.7109375" style="48" customWidth="1"/>
    <col min="11251" max="11251" width="9.140625" style="48"/>
    <col min="11252" max="11252" width="3.5703125" style="48" customWidth="1"/>
    <col min="11253" max="11253" width="5.140625" style="48" customWidth="1"/>
    <col min="11254" max="11254" width="3.7109375" style="48" customWidth="1"/>
    <col min="11255" max="11255" width="9.140625" style="48"/>
    <col min="11256" max="11256" width="3.5703125" style="48" customWidth="1"/>
    <col min="11257" max="11257" width="5.140625" style="48" customWidth="1"/>
    <col min="11258" max="11258" width="3.7109375" style="48" customWidth="1"/>
    <col min="11259" max="11259" width="9.140625" style="48"/>
    <col min="11260" max="11260" width="3.5703125" style="48" customWidth="1"/>
    <col min="11261" max="11261" width="5.140625" style="48" customWidth="1"/>
    <col min="11262" max="11262" width="3.7109375" style="48" customWidth="1"/>
    <col min="11263" max="11263" width="9.140625" style="48"/>
    <col min="11264" max="11264" width="3.5703125" style="48" customWidth="1"/>
    <col min="11265" max="11265" width="5.140625" style="48" customWidth="1"/>
    <col min="11266" max="11266" width="3.7109375" style="48" customWidth="1"/>
    <col min="11267" max="11267" width="9.140625" style="48"/>
    <col min="11268" max="11268" width="3.5703125" style="48" customWidth="1"/>
    <col min="11269" max="11269" width="5.140625" style="48" customWidth="1"/>
    <col min="11270" max="11270" width="3.7109375" style="48" customWidth="1"/>
    <col min="11271" max="11271" width="10.85546875" style="48" bestFit="1" customWidth="1"/>
    <col min="11272" max="11272" width="3.5703125" style="48" customWidth="1"/>
    <col min="11273" max="11273" width="6.7109375" style="48" customWidth="1"/>
    <col min="11274" max="11274" width="3.7109375" style="48" customWidth="1"/>
    <col min="11275" max="11275" width="9.140625" style="48"/>
    <col min="11276" max="11276" width="21.140625" style="48" customWidth="1"/>
    <col min="11277" max="11277" width="10.42578125" style="48" bestFit="1" customWidth="1"/>
    <col min="11278" max="11485" width="9.140625" style="48"/>
    <col min="11486" max="11486" width="26.5703125" style="48" customWidth="1"/>
    <col min="11487" max="11487" width="10.5703125" style="48" customWidth="1"/>
    <col min="11488" max="11488" width="4.5703125" style="48" customWidth="1"/>
    <col min="11489" max="11489" width="8.140625" style="48" customWidth="1"/>
    <col min="11490" max="11490" width="3.7109375" style="48" customWidth="1"/>
    <col min="11491" max="11491" width="12" style="48" customWidth="1"/>
    <col min="11492" max="11492" width="10" style="48" bestFit="1" customWidth="1"/>
    <col min="11493" max="11494" width="8.140625" style="48" bestFit="1" customWidth="1"/>
    <col min="11495" max="11495" width="10.5703125" style="48" customWidth="1"/>
    <col min="11496" max="11496" width="3.85546875" style="48" customWidth="1"/>
    <col min="11497" max="11497" width="7.42578125" style="48" bestFit="1" customWidth="1"/>
    <col min="11498" max="11498" width="3.7109375" style="48" customWidth="1"/>
    <col min="11499" max="11499" width="9.140625" style="48"/>
    <col min="11500" max="11500" width="3.5703125" style="48" customWidth="1"/>
    <col min="11501" max="11501" width="5.140625" style="48" customWidth="1"/>
    <col min="11502" max="11502" width="3.7109375" style="48" customWidth="1"/>
    <col min="11503" max="11503" width="9.140625" style="48"/>
    <col min="11504" max="11504" width="3.5703125" style="48" customWidth="1"/>
    <col min="11505" max="11505" width="5.140625" style="48" customWidth="1"/>
    <col min="11506" max="11506" width="3.7109375" style="48" customWidth="1"/>
    <col min="11507" max="11507" width="9.140625" style="48"/>
    <col min="11508" max="11508" width="3.5703125" style="48" customWidth="1"/>
    <col min="11509" max="11509" width="5.140625" style="48" customWidth="1"/>
    <col min="11510" max="11510" width="3.7109375" style="48" customWidth="1"/>
    <col min="11511" max="11511" width="9.140625" style="48"/>
    <col min="11512" max="11512" width="3.5703125" style="48" customWidth="1"/>
    <col min="11513" max="11513" width="5.140625" style="48" customWidth="1"/>
    <col min="11514" max="11514" width="3.7109375" style="48" customWidth="1"/>
    <col min="11515" max="11515" width="9.140625" style="48"/>
    <col min="11516" max="11516" width="3.5703125" style="48" customWidth="1"/>
    <col min="11517" max="11517" width="5.140625" style="48" customWidth="1"/>
    <col min="11518" max="11518" width="3.7109375" style="48" customWidth="1"/>
    <col min="11519" max="11519" width="9.140625" style="48"/>
    <col min="11520" max="11520" width="3.5703125" style="48" customWidth="1"/>
    <col min="11521" max="11521" width="5.140625" style="48" customWidth="1"/>
    <col min="11522" max="11522" width="3.7109375" style="48" customWidth="1"/>
    <col min="11523" max="11523" width="9.140625" style="48"/>
    <col min="11524" max="11524" width="3.5703125" style="48" customWidth="1"/>
    <col min="11525" max="11525" width="5.140625" style="48" customWidth="1"/>
    <col min="11526" max="11526" width="3.7109375" style="48" customWidth="1"/>
    <col min="11527" max="11527" width="10.85546875" style="48" bestFit="1" customWidth="1"/>
    <col min="11528" max="11528" width="3.5703125" style="48" customWidth="1"/>
    <col min="11529" max="11529" width="6.7109375" style="48" customWidth="1"/>
    <col min="11530" max="11530" width="3.7109375" style="48" customWidth="1"/>
    <col min="11531" max="11531" width="9.140625" style="48"/>
    <col min="11532" max="11532" width="21.140625" style="48" customWidth="1"/>
    <col min="11533" max="11533" width="10.42578125" style="48" bestFit="1" customWidth="1"/>
    <col min="11534" max="11741" width="9.140625" style="48"/>
    <col min="11742" max="11742" width="26.5703125" style="48" customWidth="1"/>
    <col min="11743" max="11743" width="10.5703125" style="48" customWidth="1"/>
    <col min="11744" max="11744" width="4.5703125" style="48" customWidth="1"/>
    <col min="11745" max="11745" width="8.140625" style="48" customWidth="1"/>
    <col min="11746" max="11746" width="3.7109375" style="48" customWidth="1"/>
    <col min="11747" max="11747" width="12" style="48" customWidth="1"/>
    <col min="11748" max="11748" width="10" style="48" bestFit="1" customWidth="1"/>
    <col min="11749" max="11750" width="8.140625" style="48" bestFit="1" customWidth="1"/>
    <col min="11751" max="11751" width="10.5703125" style="48" customWidth="1"/>
    <col min="11752" max="11752" width="3.85546875" style="48" customWidth="1"/>
    <col min="11753" max="11753" width="7.42578125" style="48" bestFit="1" customWidth="1"/>
    <col min="11754" max="11754" width="3.7109375" style="48" customWidth="1"/>
    <col min="11755" max="11755" width="9.140625" style="48"/>
    <col min="11756" max="11756" width="3.5703125" style="48" customWidth="1"/>
    <col min="11757" max="11757" width="5.140625" style="48" customWidth="1"/>
    <col min="11758" max="11758" width="3.7109375" style="48" customWidth="1"/>
    <col min="11759" max="11759" width="9.140625" style="48"/>
    <col min="11760" max="11760" width="3.5703125" style="48" customWidth="1"/>
    <col min="11761" max="11761" width="5.140625" style="48" customWidth="1"/>
    <col min="11762" max="11762" width="3.7109375" style="48" customWidth="1"/>
    <col min="11763" max="11763" width="9.140625" style="48"/>
    <col min="11764" max="11764" width="3.5703125" style="48" customWidth="1"/>
    <col min="11765" max="11765" width="5.140625" style="48" customWidth="1"/>
    <col min="11766" max="11766" width="3.7109375" style="48" customWidth="1"/>
    <col min="11767" max="11767" width="9.140625" style="48"/>
    <col min="11768" max="11768" width="3.5703125" style="48" customWidth="1"/>
    <col min="11769" max="11769" width="5.140625" style="48" customWidth="1"/>
    <col min="11770" max="11770" width="3.7109375" style="48" customWidth="1"/>
    <col min="11771" max="11771" width="9.140625" style="48"/>
    <col min="11772" max="11772" width="3.5703125" style="48" customWidth="1"/>
    <col min="11773" max="11773" width="5.140625" style="48" customWidth="1"/>
    <col min="11774" max="11774" width="3.7109375" style="48" customWidth="1"/>
    <col min="11775" max="11775" width="9.140625" style="48"/>
    <col min="11776" max="11776" width="3.5703125" style="48" customWidth="1"/>
    <col min="11777" max="11777" width="5.140625" style="48" customWidth="1"/>
    <col min="11778" max="11778" width="3.7109375" style="48" customWidth="1"/>
    <col min="11779" max="11779" width="9.140625" style="48"/>
    <col min="11780" max="11780" width="3.5703125" style="48" customWidth="1"/>
    <col min="11781" max="11781" width="5.140625" style="48" customWidth="1"/>
    <col min="11782" max="11782" width="3.7109375" style="48" customWidth="1"/>
    <col min="11783" max="11783" width="10.85546875" style="48" bestFit="1" customWidth="1"/>
    <col min="11784" max="11784" width="3.5703125" style="48" customWidth="1"/>
    <col min="11785" max="11785" width="6.7109375" style="48" customWidth="1"/>
    <col min="11786" max="11786" width="3.7109375" style="48" customWidth="1"/>
    <col min="11787" max="11787" width="9.140625" style="48"/>
    <col min="11788" max="11788" width="21.140625" style="48" customWidth="1"/>
    <col min="11789" max="11789" width="10.42578125" style="48" bestFit="1" customWidth="1"/>
    <col min="11790" max="11997" width="9.140625" style="48"/>
    <col min="11998" max="11998" width="26.5703125" style="48" customWidth="1"/>
    <col min="11999" max="11999" width="10.5703125" style="48" customWidth="1"/>
    <col min="12000" max="12000" width="4.5703125" style="48" customWidth="1"/>
    <col min="12001" max="12001" width="8.140625" style="48" customWidth="1"/>
    <col min="12002" max="12002" width="3.7109375" style="48" customWidth="1"/>
    <col min="12003" max="12003" width="12" style="48" customWidth="1"/>
    <col min="12004" max="12004" width="10" style="48" bestFit="1" customWidth="1"/>
    <col min="12005" max="12006" width="8.140625" style="48" bestFit="1" customWidth="1"/>
    <col min="12007" max="12007" width="10.5703125" style="48" customWidth="1"/>
    <col min="12008" max="12008" width="3.85546875" style="48" customWidth="1"/>
    <col min="12009" max="12009" width="7.42578125" style="48" bestFit="1" customWidth="1"/>
    <col min="12010" max="12010" width="3.7109375" style="48" customWidth="1"/>
    <col min="12011" max="12011" width="9.140625" style="48"/>
    <col min="12012" max="12012" width="3.5703125" style="48" customWidth="1"/>
    <col min="12013" max="12013" width="5.140625" style="48" customWidth="1"/>
    <col min="12014" max="12014" width="3.7109375" style="48" customWidth="1"/>
    <col min="12015" max="12015" width="9.140625" style="48"/>
    <col min="12016" max="12016" width="3.5703125" style="48" customWidth="1"/>
    <col min="12017" max="12017" width="5.140625" style="48" customWidth="1"/>
    <col min="12018" max="12018" width="3.7109375" style="48" customWidth="1"/>
    <col min="12019" max="12019" width="9.140625" style="48"/>
    <col min="12020" max="12020" width="3.5703125" style="48" customWidth="1"/>
    <col min="12021" max="12021" width="5.140625" style="48" customWidth="1"/>
    <col min="12022" max="12022" width="3.7109375" style="48" customWidth="1"/>
    <col min="12023" max="12023" width="9.140625" style="48"/>
    <col min="12024" max="12024" width="3.5703125" style="48" customWidth="1"/>
    <col min="12025" max="12025" width="5.140625" style="48" customWidth="1"/>
    <col min="12026" max="12026" width="3.7109375" style="48" customWidth="1"/>
    <col min="12027" max="12027" width="9.140625" style="48"/>
    <col min="12028" max="12028" width="3.5703125" style="48" customWidth="1"/>
    <col min="12029" max="12029" width="5.140625" style="48" customWidth="1"/>
    <col min="12030" max="12030" width="3.7109375" style="48" customWidth="1"/>
    <col min="12031" max="12031" width="9.140625" style="48"/>
    <col min="12032" max="12032" width="3.5703125" style="48" customWidth="1"/>
    <col min="12033" max="12033" width="5.140625" style="48" customWidth="1"/>
    <col min="12034" max="12034" width="3.7109375" style="48" customWidth="1"/>
    <col min="12035" max="12035" width="9.140625" style="48"/>
    <col min="12036" max="12036" width="3.5703125" style="48" customWidth="1"/>
    <col min="12037" max="12037" width="5.140625" style="48" customWidth="1"/>
    <col min="12038" max="12038" width="3.7109375" style="48" customWidth="1"/>
    <col min="12039" max="12039" width="10.85546875" style="48" bestFit="1" customWidth="1"/>
    <col min="12040" max="12040" width="3.5703125" style="48" customWidth="1"/>
    <col min="12041" max="12041" width="6.7109375" style="48" customWidth="1"/>
    <col min="12042" max="12042" width="3.7109375" style="48" customWidth="1"/>
    <col min="12043" max="12043" width="9.140625" style="48"/>
    <col min="12044" max="12044" width="21.140625" style="48" customWidth="1"/>
    <col min="12045" max="12045" width="10.42578125" style="48" bestFit="1" customWidth="1"/>
    <col min="12046" max="12253" width="9.140625" style="48"/>
    <col min="12254" max="12254" width="26.5703125" style="48" customWidth="1"/>
    <col min="12255" max="12255" width="10.5703125" style="48" customWidth="1"/>
    <col min="12256" max="12256" width="4.5703125" style="48" customWidth="1"/>
    <col min="12257" max="12257" width="8.140625" style="48" customWidth="1"/>
    <col min="12258" max="12258" width="3.7109375" style="48" customWidth="1"/>
    <col min="12259" max="12259" width="12" style="48" customWidth="1"/>
    <col min="12260" max="12260" width="10" style="48" bestFit="1" customWidth="1"/>
    <col min="12261" max="12262" width="8.140625" style="48" bestFit="1" customWidth="1"/>
    <col min="12263" max="12263" width="10.5703125" style="48" customWidth="1"/>
    <col min="12264" max="12264" width="3.85546875" style="48" customWidth="1"/>
    <col min="12265" max="12265" width="7.42578125" style="48" bestFit="1" customWidth="1"/>
    <col min="12266" max="12266" width="3.7109375" style="48" customWidth="1"/>
    <col min="12267" max="12267" width="9.140625" style="48"/>
    <col min="12268" max="12268" width="3.5703125" style="48" customWidth="1"/>
    <col min="12269" max="12269" width="5.140625" style="48" customWidth="1"/>
    <col min="12270" max="12270" width="3.7109375" style="48" customWidth="1"/>
    <col min="12271" max="12271" width="9.140625" style="48"/>
    <col min="12272" max="12272" width="3.5703125" style="48" customWidth="1"/>
    <col min="12273" max="12273" width="5.140625" style="48" customWidth="1"/>
    <col min="12274" max="12274" width="3.7109375" style="48" customWidth="1"/>
    <col min="12275" max="12275" width="9.140625" style="48"/>
    <col min="12276" max="12276" width="3.5703125" style="48" customWidth="1"/>
    <col min="12277" max="12277" width="5.140625" style="48" customWidth="1"/>
    <col min="12278" max="12278" width="3.7109375" style="48" customWidth="1"/>
    <col min="12279" max="12279" width="9.140625" style="48"/>
    <col min="12280" max="12280" width="3.5703125" style="48" customWidth="1"/>
    <col min="12281" max="12281" width="5.140625" style="48" customWidth="1"/>
    <col min="12282" max="12282" width="3.7109375" style="48" customWidth="1"/>
    <col min="12283" max="12283" width="9.140625" style="48"/>
    <col min="12284" max="12284" width="3.5703125" style="48" customWidth="1"/>
    <col min="12285" max="12285" width="5.140625" style="48" customWidth="1"/>
    <col min="12286" max="12286" width="3.7109375" style="48" customWidth="1"/>
    <col min="12287" max="12287" width="9.140625" style="48"/>
    <col min="12288" max="12288" width="3.5703125" style="48" customWidth="1"/>
    <col min="12289" max="12289" width="5.140625" style="48" customWidth="1"/>
    <col min="12290" max="12290" width="3.7109375" style="48" customWidth="1"/>
    <col min="12291" max="12291" width="9.140625" style="48"/>
    <col min="12292" max="12292" width="3.5703125" style="48" customWidth="1"/>
    <col min="12293" max="12293" width="5.140625" style="48" customWidth="1"/>
    <col min="12294" max="12294" width="3.7109375" style="48" customWidth="1"/>
    <col min="12295" max="12295" width="10.85546875" style="48" bestFit="1" customWidth="1"/>
    <col min="12296" max="12296" width="3.5703125" style="48" customWidth="1"/>
    <col min="12297" max="12297" width="6.7109375" style="48" customWidth="1"/>
    <col min="12298" max="12298" width="3.7109375" style="48" customWidth="1"/>
    <col min="12299" max="12299" width="9.140625" style="48"/>
    <col min="12300" max="12300" width="21.140625" style="48" customWidth="1"/>
    <col min="12301" max="12301" width="10.42578125" style="48" bestFit="1" customWidth="1"/>
    <col min="12302" max="12509" width="9.140625" style="48"/>
    <col min="12510" max="12510" width="26.5703125" style="48" customWidth="1"/>
    <col min="12511" max="12511" width="10.5703125" style="48" customWidth="1"/>
    <col min="12512" max="12512" width="4.5703125" style="48" customWidth="1"/>
    <col min="12513" max="12513" width="8.140625" style="48" customWidth="1"/>
    <col min="12514" max="12514" width="3.7109375" style="48" customWidth="1"/>
    <col min="12515" max="12515" width="12" style="48" customWidth="1"/>
    <col min="12516" max="12516" width="10" style="48" bestFit="1" customWidth="1"/>
    <col min="12517" max="12518" width="8.140625" style="48" bestFit="1" customWidth="1"/>
    <col min="12519" max="12519" width="10.5703125" style="48" customWidth="1"/>
    <col min="12520" max="12520" width="3.85546875" style="48" customWidth="1"/>
    <col min="12521" max="12521" width="7.42578125" style="48" bestFit="1" customWidth="1"/>
    <col min="12522" max="12522" width="3.7109375" style="48" customWidth="1"/>
    <col min="12523" max="12523" width="9.140625" style="48"/>
    <col min="12524" max="12524" width="3.5703125" style="48" customWidth="1"/>
    <col min="12525" max="12525" width="5.140625" style="48" customWidth="1"/>
    <col min="12526" max="12526" width="3.7109375" style="48" customWidth="1"/>
    <col min="12527" max="12527" width="9.140625" style="48"/>
    <col min="12528" max="12528" width="3.5703125" style="48" customWidth="1"/>
    <col min="12529" max="12529" width="5.140625" style="48" customWidth="1"/>
    <col min="12530" max="12530" width="3.7109375" style="48" customWidth="1"/>
    <col min="12531" max="12531" width="9.140625" style="48"/>
    <col min="12532" max="12532" width="3.5703125" style="48" customWidth="1"/>
    <col min="12533" max="12533" width="5.140625" style="48" customWidth="1"/>
    <col min="12534" max="12534" width="3.7109375" style="48" customWidth="1"/>
    <col min="12535" max="12535" width="9.140625" style="48"/>
    <col min="12536" max="12536" width="3.5703125" style="48" customWidth="1"/>
    <col min="12537" max="12537" width="5.140625" style="48" customWidth="1"/>
    <col min="12538" max="12538" width="3.7109375" style="48" customWidth="1"/>
    <col min="12539" max="12539" width="9.140625" style="48"/>
    <col min="12540" max="12540" width="3.5703125" style="48" customWidth="1"/>
    <col min="12541" max="12541" width="5.140625" style="48" customWidth="1"/>
    <col min="12542" max="12542" width="3.7109375" style="48" customWidth="1"/>
    <col min="12543" max="12543" width="9.140625" style="48"/>
    <col min="12544" max="12544" width="3.5703125" style="48" customWidth="1"/>
    <col min="12545" max="12545" width="5.140625" style="48" customWidth="1"/>
    <col min="12546" max="12546" width="3.7109375" style="48" customWidth="1"/>
    <col min="12547" max="12547" width="9.140625" style="48"/>
    <col min="12548" max="12548" width="3.5703125" style="48" customWidth="1"/>
    <col min="12549" max="12549" width="5.140625" style="48" customWidth="1"/>
    <col min="12550" max="12550" width="3.7109375" style="48" customWidth="1"/>
    <col min="12551" max="12551" width="10.85546875" style="48" bestFit="1" customWidth="1"/>
    <col min="12552" max="12552" width="3.5703125" style="48" customWidth="1"/>
    <col min="12553" max="12553" width="6.7109375" style="48" customWidth="1"/>
    <col min="12554" max="12554" width="3.7109375" style="48" customWidth="1"/>
    <col min="12555" max="12555" width="9.140625" style="48"/>
    <col min="12556" max="12556" width="21.140625" style="48" customWidth="1"/>
    <col min="12557" max="12557" width="10.42578125" style="48" bestFit="1" customWidth="1"/>
    <col min="12558" max="12765" width="9.140625" style="48"/>
    <col min="12766" max="12766" width="26.5703125" style="48" customWidth="1"/>
    <col min="12767" max="12767" width="10.5703125" style="48" customWidth="1"/>
    <col min="12768" max="12768" width="4.5703125" style="48" customWidth="1"/>
    <col min="12769" max="12769" width="8.140625" style="48" customWidth="1"/>
    <col min="12770" max="12770" width="3.7109375" style="48" customWidth="1"/>
    <col min="12771" max="12771" width="12" style="48" customWidth="1"/>
    <col min="12772" max="12772" width="10" style="48" bestFit="1" customWidth="1"/>
    <col min="12773" max="12774" width="8.140625" style="48" bestFit="1" customWidth="1"/>
    <col min="12775" max="12775" width="10.5703125" style="48" customWidth="1"/>
    <col min="12776" max="12776" width="3.85546875" style="48" customWidth="1"/>
    <col min="12777" max="12777" width="7.42578125" style="48" bestFit="1" customWidth="1"/>
    <col min="12778" max="12778" width="3.7109375" style="48" customWidth="1"/>
    <col min="12779" max="12779" width="9.140625" style="48"/>
    <col min="12780" max="12780" width="3.5703125" style="48" customWidth="1"/>
    <col min="12781" max="12781" width="5.140625" style="48" customWidth="1"/>
    <col min="12782" max="12782" width="3.7109375" style="48" customWidth="1"/>
    <col min="12783" max="12783" width="9.140625" style="48"/>
    <col min="12784" max="12784" width="3.5703125" style="48" customWidth="1"/>
    <col min="12785" max="12785" width="5.140625" style="48" customWidth="1"/>
    <col min="12786" max="12786" width="3.7109375" style="48" customWidth="1"/>
    <col min="12787" max="12787" width="9.140625" style="48"/>
    <col min="12788" max="12788" width="3.5703125" style="48" customWidth="1"/>
    <col min="12789" max="12789" width="5.140625" style="48" customWidth="1"/>
    <col min="12790" max="12790" width="3.7109375" style="48" customWidth="1"/>
    <col min="12791" max="12791" width="9.140625" style="48"/>
    <col min="12792" max="12792" width="3.5703125" style="48" customWidth="1"/>
    <col min="12793" max="12793" width="5.140625" style="48" customWidth="1"/>
    <col min="12794" max="12794" width="3.7109375" style="48" customWidth="1"/>
    <col min="12795" max="12795" width="9.140625" style="48"/>
    <col min="12796" max="12796" width="3.5703125" style="48" customWidth="1"/>
    <col min="12797" max="12797" width="5.140625" style="48" customWidth="1"/>
    <col min="12798" max="12798" width="3.7109375" style="48" customWidth="1"/>
    <col min="12799" max="12799" width="9.140625" style="48"/>
    <col min="12800" max="12800" width="3.5703125" style="48" customWidth="1"/>
    <col min="12801" max="12801" width="5.140625" style="48" customWidth="1"/>
    <col min="12802" max="12802" width="3.7109375" style="48" customWidth="1"/>
    <col min="12803" max="12803" width="9.140625" style="48"/>
    <col min="12804" max="12804" width="3.5703125" style="48" customWidth="1"/>
    <col min="12805" max="12805" width="5.140625" style="48" customWidth="1"/>
    <col min="12806" max="12806" width="3.7109375" style="48" customWidth="1"/>
    <col min="12807" max="12807" width="10.85546875" style="48" bestFit="1" customWidth="1"/>
    <col min="12808" max="12808" width="3.5703125" style="48" customWidth="1"/>
    <col min="12809" max="12809" width="6.7109375" style="48" customWidth="1"/>
    <col min="12810" max="12810" width="3.7109375" style="48" customWidth="1"/>
    <col min="12811" max="12811" width="9.140625" style="48"/>
    <col min="12812" max="12812" width="21.140625" style="48" customWidth="1"/>
    <col min="12813" max="12813" width="10.42578125" style="48" bestFit="1" customWidth="1"/>
    <col min="12814" max="13021" width="9.140625" style="48"/>
    <col min="13022" max="13022" width="26.5703125" style="48" customWidth="1"/>
    <col min="13023" max="13023" width="10.5703125" style="48" customWidth="1"/>
    <col min="13024" max="13024" width="4.5703125" style="48" customWidth="1"/>
    <col min="13025" max="13025" width="8.140625" style="48" customWidth="1"/>
    <col min="13026" max="13026" width="3.7109375" style="48" customWidth="1"/>
    <col min="13027" max="13027" width="12" style="48" customWidth="1"/>
    <col min="13028" max="13028" width="10" style="48" bestFit="1" customWidth="1"/>
    <col min="13029" max="13030" width="8.140625" style="48" bestFit="1" customWidth="1"/>
    <col min="13031" max="13031" width="10.5703125" style="48" customWidth="1"/>
    <col min="13032" max="13032" width="3.85546875" style="48" customWidth="1"/>
    <col min="13033" max="13033" width="7.42578125" style="48" bestFit="1" customWidth="1"/>
    <col min="13034" max="13034" width="3.7109375" style="48" customWidth="1"/>
    <col min="13035" max="13035" width="9.140625" style="48"/>
    <col min="13036" max="13036" width="3.5703125" style="48" customWidth="1"/>
    <col min="13037" max="13037" width="5.140625" style="48" customWidth="1"/>
    <col min="13038" max="13038" width="3.7109375" style="48" customWidth="1"/>
    <col min="13039" max="13039" width="9.140625" style="48"/>
    <col min="13040" max="13040" width="3.5703125" style="48" customWidth="1"/>
    <col min="13041" max="13041" width="5.140625" style="48" customWidth="1"/>
    <col min="13042" max="13042" width="3.7109375" style="48" customWidth="1"/>
    <col min="13043" max="13043" width="9.140625" style="48"/>
    <col min="13044" max="13044" width="3.5703125" style="48" customWidth="1"/>
    <col min="13045" max="13045" width="5.140625" style="48" customWidth="1"/>
    <col min="13046" max="13046" width="3.7109375" style="48" customWidth="1"/>
    <col min="13047" max="13047" width="9.140625" style="48"/>
    <col min="13048" max="13048" width="3.5703125" style="48" customWidth="1"/>
    <col min="13049" max="13049" width="5.140625" style="48" customWidth="1"/>
    <col min="13050" max="13050" width="3.7109375" style="48" customWidth="1"/>
    <col min="13051" max="13051" width="9.140625" style="48"/>
    <col min="13052" max="13052" width="3.5703125" style="48" customWidth="1"/>
    <col min="13053" max="13053" width="5.140625" style="48" customWidth="1"/>
    <col min="13054" max="13054" width="3.7109375" style="48" customWidth="1"/>
    <col min="13055" max="13055" width="9.140625" style="48"/>
    <col min="13056" max="13056" width="3.5703125" style="48" customWidth="1"/>
    <col min="13057" max="13057" width="5.140625" style="48" customWidth="1"/>
    <col min="13058" max="13058" width="3.7109375" style="48" customWidth="1"/>
    <col min="13059" max="13059" width="9.140625" style="48"/>
    <col min="13060" max="13060" width="3.5703125" style="48" customWidth="1"/>
    <col min="13061" max="13061" width="5.140625" style="48" customWidth="1"/>
    <col min="13062" max="13062" width="3.7109375" style="48" customWidth="1"/>
    <col min="13063" max="13063" width="10.85546875" style="48" bestFit="1" customWidth="1"/>
    <col min="13064" max="13064" width="3.5703125" style="48" customWidth="1"/>
    <col min="13065" max="13065" width="6.7109375" style="48" customWidth="1"/>
    <col min="13066" max="13066" width="3.7109375" style="48" customWidth="1"/>
    <col min="13067" max="13067" width="9.140625" style="48"/>
    <col min="13068" max="13068" width="21.140625" style="48" customWidth="1"/>
    <col min="13069" max="13069" width="10.42578125" style="48" bestFit="1" customWidth="1"/>
    <col min="13070" max="13277" width="9.140625" style="48"/>
    <col min="13278" max="13278" width="26.5703125" style="48" customWidth="1"/>
    <col min="13279" max="13279" width="10.5703125" style="48" customWidth="1"/>
    <col min="13280" max="13280" width="4.5703125" style="48" customWidth="1"/>
    <col min="13281" max="13281" width="8.140625" style="48" customWidth="1"/>
    <col min="13282" max="13282" width="3.7109375" style="48" customWidth="1"/>
    <col min="13283" max="13283" width="12" style="48" customWidth="1"/>
    <col min="13284" max="13284" width="10" style="48" bestFit="1" customWidth="1"/>
    <col min="13285" max="13286" width="8.140625" style="48" bestFit="1" customWidth="1"/>
    <col min="13287" max="13287" width="10.5703125" style="48" customWidth="1"/>
    <col min="13288" max="13288" width="3.85546875" style="48" customWidth="1"/>
    <col min="13289" max="13289" width="7.42578125" style="48" bestFit="1" customWidth="1"/>
    <col min="13290" max="13290" width="3.7109375" style="48" customWidth="1"/>
    <col min="13291" max="13291" width="9.140625" style="48"/>
    <col min="13292" max="13292" width="3.5703125" style="48" customWidth="1"/>
    <col min="13293" max="13293" width="5.140625" style="48" customWidth="1"/>
    <col min="13294" max="13294" width="3.7109375" style="48" customWidth="1"/>
    <col min="13295" max="13295" width="9.140625" style="48"/>
    <col min="13296" max="13296" width="3.5703125" style="48" customWidth="1"/>
    <col min="13297" max="13297" width="5.140625" style="48" customWidth="1"/>
    <col min="13298" max="13298" width="3.7109375" style="48" customWidth="1"/>
    <col min="13299" max="13299" width="9.140625" style="48"/>
    <col min="13300" max="13300" width="3.5703125" style="48" customWidth="1"/>
    <col min="13301" max="13301" width="5.140625" style="48" customWidth="1"/>
    <col min="13302" max="13302" width="3.7109375" style="48" customWidth="1"/>
    <col min="13303" max="13303" width="9.140625" style="48"/>
    <col min="13304" max="13304" width="3.5703125" style="48" customWidth="1"/>
    <col min="13305" max="13305" width="5.140625" style="48" customWidth="1"/>
    <col min="13306" max="13306" width="3.7109375" style="48" customWidth="1"/>
    <col min="13307" max="13307" width="9.140625" style="48"/>
    <col min="13308" max="13308" width="3.5703125" style="48" customWidth="1"/>
    <col min="13309" max="13309" width="5.140625" style="48" customWidth="1"/>
    <col min="13310" max="13310" width="3.7109375" style="48" customWidth="1"/>
    <col min="13311" max="13311" width="9.140625" style="48"/>
    <col min="13312" max="13312" width="3.5703125" style="48" customWidth="1"/>
    <col min="13313" max="13313" width="5.140625" style="48" customWidth="1"/>
    <col min="13314" max="13314" width="3.7109375" style="48" customWidth="1"/>
    <col min="13315" max="13315" width="9.140625" style="48"/>
    <col min="13316" max="13316" width="3.5703125" style="48" customWidth="1"/>
    <col min="13317" max="13317" width="5.140625" style="48" customWidth="1"/>
    <col min="13318" max="13318" width="3.7109375" style="48" customWidth="1"/>
    <col min="13319" max="13319" width="10.85546875" style="48" bestFit="1" customWidth="1"/>
    <col min="13320" max="13320" width="3.5703125" style="48" customWidth="1"/>
    <col min="13321" max="13321" width="6.7109375" style="48" customWidth="1"/>
    <col min="13322" max="13322" width="3.7109375" style="48" customWidth="1"/>
    <col min="13323" max="13323" width="9.140625" style="48"/>
    <col min="13324" max="13324" width="21.140625" style="48" customWidth="1"/>
    <col min="13325" max="13325" width="10.42578125" style="48" bestFit="1" customWidth="1"/>
    <col min="13326" max="13533" width="9.140625" style="48"/>
    <col min="13534" max="13534" width="26.5703125" style="48" customWidth="1"/>
    <col min="13535" max="13535" width="10.5703125" style="48" customWidth="1"/>
    <col min="13536" max="13536" width="4.5703125" style="48" customWidth="1"/>
    <col min="13537" max="13537" width="8.140625" style="48" customWidth="1"/>
    <col min="13538" max="13538" width="3.7109375" style="48" customWidth="1"/>
    <col min="13539" max="13539" width="12" style="48" customWidth="1"/>
    <col min="13540" max="13540" width="10" style="48" bestFit="1" customWidth="1"/>
    <col min="13541" max="13542" width="8.140625" style="48" bestFit="1" customWidth="1"/>
    <col min="13543" max="13543" width="10.5703125" style="48" customWidth="1"/>
    <col min="13544" max="13544" width="3.85546875" style="48" customWidth="1"/>
    <col min="13545" max="13545" width="7.42578125" style="48" bestFit="1" customWidth="1"/>
    <col min="13546" max="13546" width="3.7109375" style="48" customWidth="1"/>
    <col min="13547" max="13547" width="9.140625" style="48"/>
    <col min="13548" max="13548" width="3.5703125" style="48" customWidth="1"/>
    <col min="13549" max="13549" width="5.140625" style="48" customWidth="1"/>
    <col min="13550" max="13550" width="3.7109375" style="48" customWidth="1"/>
    <col min="13551" max="13551" width="9.140625" style="48"/>
    <col min="13552" max="13552" width="3.5703125" style="48" customWidth="1"/>
    <col min="13553" max="13553" width="5.140625" style="48" customWidth="1"/>
    <col min="13554" max="13554" width="3.7109375" style="48" customWidth="1"/>
    <col min="13555" max="13555" width="9.140625" style="48"/>
    <col min="13556" max="13556" width="3.5703125" style="48" customWidth="1"/>
    <col min="13557" max="13557" width="5.140625" style="48" customWidth="1"/>
    <col min="13558" max="13558" width="3.7109375" style="48" customWidth="1"/>
    <col min="13559" max="13559" width="9.140625" style="48"/>
    <col min="13560" max="13560" width="3.5703125" style="48" customWidth="1"/>
    <col min="13561" max="13561" width="5.140625" style="48" customWidth="1"/>
    <col min="13562" max="13562" width="3.7109375" style="48" customWidth="1"/>
    <col min="13563" max="13563" width="9.140625" style="48"/>
    <col min="13564" max="13564" width="3.5703125" style="48" customWidth="1"/>
    <col min="13565" max="13565" width="5.140625" style="48" customWidth="1"/>
    <col min="13566" max="13566" width="3.7109375" style="48" customWidth="1"/>
    <col min="13567" max="13567" width="9.140625" style="48"/>
    <col min="13568" max="13568" width="3.5703125" style="48" customWidth="1"/>
    <col min="13569" max="13569" width="5.140625" style="48" customWidth="1"/>
    <col min="13570" max="13570" width="3.7109375" style="48" customWidth="1"/>
    <col min="13571" max="13571" width="9.140625" style="48"/>
    <col min="13572" max="13572" width="3.5703125" style="48" customWidth="1"/>
    <col min="13573" max="13573" width="5.140625" style="48" customWidth="1"/>
    <col min="13574" max="13574" width="3.7109375" style="48" customWidth="1"/>
    <col min="13575" max="13575" width="10.85546875" style="48" bestFit="1" customWidth="1"/>
    <col min="13576" max="13576" width="3.5703125" style="48" customWidth="1"/>
    <col min="13577" max="13577" width="6.7109375" style="48" customWidth="1"/>
    <col min="13578" max="13578" width="3.7109375" style="48" customWidth="1"/>
    <col min="13579" max="13579" width="9.140625" style="48"/>
    <col min="13580" max="13580" width="21.140625" style="48" customWidth="1"/>
    <col min="13581" max="13581" width="10.42578125" style="48" bestFit="1" customWidth="1"/>
    <col min="13582" max="13789" width="9.140625" style="48"/>
    <col min="13790" max="13790" width="26.5703125" style="48" customWidth="1"/>
    <col min="13791" max="13791" width="10.5703125" style="48" customWidth="1"/>
    <col min="13792" max="13792" width="4.5703125" style="48" customWidth="1"/>
    <col min="13793" max="13793" width="8.140625" style="48" customWidth="1"/>
    <col min="13794" max="13794" width="3.7109375" style="48" customWidth="1"/>
    <col min="13795" max="13795" width="12" style="48" customWidth="1"/>
    <col min="13796" max="13796" width="10" style="48" bestFit="1" customWidth="1"/>
    <col min="13797" max="13798" width="8.140625" style="48" bestFit="1" customWidth="1"/>
    <col min="13799" max="13799" width="10.5703125" style="48" customWidth="1"/>
    <col min="13800" max="13800" width="3.85546875" style="48" customWidth="1"/>
    <col min="13801" max="13801" width="7.42578125" style="48" bestFit="1" customWidth="1"/>
    <col min="13802" max="13802" width="3.7109375" style="48" customWidth="1"/>
    <col min="13803" max="13803" width="9.140625" style="48"/>
    <col min="13804" max="13804" width="3.5703125" style="48" customWidth="1"/>
    <col min="13805" max="13805" width="5.140625" style="48" customWidth="1"/>
    <col min="13806" max="13806" width="3.7109375" style="48" customWidth="1"/>
    <col min="13807" max="13807" width="9.140625" style="48"/>
    <col min="13808" max="13808" width="3.5703125" style="48" customWidth="1"/>
    <col min="13809" max="13809" width="5.140625" style="48" customWidth="1"/>
    <col min="13810" max="13810" width="3.7109375" style="48" customWidth="1"/>
    <col min="13811" max="13811" width="9.140625" style="48"/>
    <col min="13812" max="13812" width="3.5703125" style="48" customWidth="1"/>
    <col min="13813" max="13813" width="5.140625" style="48" customWidth="1"/>
    <col min="13814" max="13814" width="3.7109375" style="48" customWidth="1"/>
    <col min="13815" max="13815" width="9.140625" style="48"/>
    <col min="13816" max="13816" width="3.5703125" style="48" customWidth="1"/>
    <col min="13817" max="13817" width="5.140625" style="48" customWidth="1"/>
    <col min="13818" max="13818" width="3.7109375" style="48" customWidth="1"/>
    <col min="13819" max="13819" width="9.140625" style="48"/>
    <col min="13820" max="13820" width="3.5703125" style="48" customWidth="1"/>
    <col min="13821" max="13821" width="5.140625" style="48" customWidth="1"/>
    <col min="13822" max="13822" width="3.7109375" style="48" customWidth="1"/>
    <col min="13823" max="13823" width="9.140625" style="48"/>
    <col min="13824" max="13824" width="3.5703125" style="48" customWidth="1"/>
    <col min="13825" max="13825" width="5.140625" style="48" customWidth="1"/>
    <col min="13826" max="13826" width="3.7109375" style="48" customWidth="1"/>
    <col min="13827" max="13827" width="9.140625" style="48"/>
    <col min="13828" max="13828" width="3.5703125" style="48" customWidth="1"/>
    <col min="13829" max="13829" width="5.140625" style="48" customWidth="1"/>
    <col min="13830" max="13830" width="3.7109375" style="48" customWidth="1"/>
    <col min="13831" max="13831" width="10.85546875" style="48" bestFit="1" customWidth="1"/>
    <col min="13832" max="13832" width="3.5703125" style="48" customWidth="1"/>
    <col min="13833" max="13833" width="6.7109375" style="48" customWidth="1"/>
    <col min="13834" max="13834" width="3.7109375" style="48" customWidth="1"/>
    <col min="13835" max="13835" width="9.140625" style="48"/>
    <col min="13836" max="13836" width="21.140625" style="48" customWidth="1"/>
    <col min="13837" max="13837" width="10.42578125" style="48" bestFit="1" customWidth="1"/>
    <col min="13838" max="14045" width="9.140625" style="48"/>
    <col min="14046" max="14046" width="26.5703125" style="48" customWidth="1"/>
    <col min="14047" max="14047" width="10.5703125" style="48" customWidth="1"/>
    <col min="14048" max="14048" width="4.5703125" style="48" customWidth="1"/>
    <col min="14049" max="14049" width="8.140625" style="48" customWidth="1"/>
    <col min="14050" max="14050" width="3.7109375" style="48" customWidth="1"/>
    <col min="14051" max="14051" width="12" style="48" customWidth="1"/>
    <col min="14052" max="14052" width="10" style="48" bestFit="1" customWidth="1"/>
    <col min="14053" max="14054" width="8.140625" style="48" bestFit="1" customWidth="1"/>
    <col min="14055" max="14055" width="10.5703125" style="48" customWidth="1"/>
    <col min="14056" max="14056" width="3.85546875" style="48" customWidth="1"/>
    <col min="14057" max="14057" width="7.42578125" style="48" bestFit="1" customWidth="1"/>
    <col min="14058" max="14058" width="3.7109375" style="48" customWidth="1"/>
    <col min="14059" max="14059" width="9.140625" style="48"/>
    <col min="14060" max="14060" width="3.5703125" style="48" customWidth="1"/>
    <col min="14061" max="14061" width="5.140625" style="48" customWidth="1"/>
    <col min="14062" max="14062" width="3.7109375" style="48" customWidth="1"/>
    <col min="14063" max="14063" width="9.140625" style="48"/>
    <col min="14064" max="14064" width="3.5703125" style="48" customWidth="1"/>
    <col min="14065" max="14065" width="5.140625" style="48" customWidth="1"/>
    <col min="14066" max="14066" width="3.7109375" style="48" customWidth="1"/>
    <col min="14067" max="14067" width="9.140625" style="48"/>
    <col min="14068" max="14068" width="3.5703125" style="48" customWidth="1"/>
    <col min="14069" max="14069" width="5.140625" style="48" customWidth="1"/>
    <col min="14070" max="14070" width="3.7109375" style="48" customWidth="1"/>
    <col min="14071" max="14071" width="9.140625" style="48"/>
    <col min="14072" max="14072" width="3.5703125" style="48" customWidth="1"/>
    <col min="14073" max="14073" width="5.140625" style="48" customWidth="1"/>
    <col min="14074" max="14074" width="3.7109375" style="48" customWidth="1"/>
    <col min="14075" max="14075" width="9.140625" style="48"/>
    <col min="14076" max="14076" width="3.5703125" style="48" customWidth="1"/>
    <col min="14077" max="14077" width="5.140625" style="48" customWidth="1"/>
    <col min="14078" max="14078" width="3.7109375" style="48" customWidth="1"/>
    <col min="14079" max="14079" width="9.140625" style="48"/>
    <col min="14080" max="14080" width="3.5703125" style="48" customWidth="1"/>
    <col min="14081" max="14081" width="5.140625" style="48" customWidth="1"/>
    <col min="14082" max="14082" width="3.7109375" style="48" customWidth="1"/>
    <col min="14083" max="14083" width="9.140625" style="48"/>
    <col min="14084" max="14084" width="3.5703125" style="48" customWidth="1"/>
    <col min="14085" max="14085" width="5.140625" style="48" customWidth="1"/>
    <col min="14086" max="14086" width="3.7109375" style="48" customWidth="1"/>
    <col min="14087" max="14087" width="10.85546875" style="48" bestFit="1" customWidth="1"/>
    <col min="14088" max="14088" width="3.5703125" style="48" customWidth="1"/>
    <col min="14089" max="14089" width="6.7109375" style="48" customWidth="1"/>
    <col min="14090" max="14090" width="3.7109375" style="48" customWidth="1"/>
    <col min="14091" max="14091" width="9.140625" style="48"/>
    <col min="14092" max="14092" width="21.140625" style="48" customWidth="1"/>
    <col min="14093" max="14093" width="10.42578125" style="48" bestFit="1" customWidth="1"/>
    <col min="14094" max="14301" width="9.140625" style="48"/>
    <col min="14302" max="14302" width="26.5703125" style="48" customWidth="1"/>
    <col min="14303" max="14303" width="10.5703125" style="48" customWidth="1"/>
    <col min="14304" max="14304" width="4.5703125" style="48" customWidth="1"/>
    <col min="14305" max="14305" width="8.140625" style="48" customWidth="1"/>
    <col min="14306" max="14306" width="3.7109375" style="48" customWidth="1"/>
    <col min="14307" max="14307" width="12" style="48" customWidth="1"/>
    <col min="14308" max="14308" width="10" style="48" bestFit="1" customWidth="1"/>
    <col min="14309" max="14310" width="8.140625" style="48" bestFit="1" customWidth="1"/>
    <col min="14311" max="14311" width="10.5703125" style="48" customWidth="1"/>
    <col min="14312" max="14312" width="3.85546875" style="48" customWidth="1"/>
    <col min="14313" max="14313" width="7.42578125" style="48" bestFit="1" customWidth="1"/>
    <col min="14314" max="14314" width="3.7109375" style="48" customWidth="1"/>
    <col min="14315" max="14315" width="9.140625" style="48"/>
    <col min="14316" max="14316" width="3.5703125" style="48" customWidth="1"/>
    <col min="14317" max="14317" width="5.140625" style="48" customWidth="1"/>
    <col min="14318" max="14318" width="3.7109375" style="48" customWidth="1"/>
    <col min="14319" max="14319" width="9.140625" style="48"/>
    <col min="14320" max="14320" width="3.5703125" style="48" customWidth="1"/>
    <col min="14321" max="14321" width="5.140625" style="48" customWidth="1"/>
    <col min="14322" max="14322" width="3.7109375" style="48" customWidth="1"/>
    <col min="14323" max="14323" width="9.140625" style="48"/>
    <col min="14324" max="14324" width="3.5703125" style="48" customWidth="1"/>
    <col min="14325" max="14325" width="5.140625" style="48" customWidth="1"/>
    <col min="14326" max="14326" width="3.7109375" style="48" customWidth="1"/>
    <col min="14327" max="14327" width="9.140625" style="48"/>
    <col min="14328" max="14328" width="3.5703125" style="48" customWidth="1"/>
    <col min="14329" max="14329" width="5.140625" style="48" customWidth="1"/>
    <col min="14330" max="14330" width="3.7109375" style="48" customWidth="1"/>
    <col min="14331" max="14331" width="9.140625" style="48"/>
    <col min="14332" max="14332" width="3.5703125" style="48" customWidth="1"/>
    <col min="14333" max="14333" width="5.140625" style="48" customWidth="1"/>
    <col min="14334" max="14334" width="3.7109375" style="48" customWidth="1"/>
    <col min="14335" max="14335" width="9.140625" style="48"/>
    <col min="14336" max="14336" width="3.5703125" style="48" customWidth="1"/>
    <col min="14337" max="14337" width="5.140625" style="48" customWidth="1"/>
    <col min="14338" max="14338" width="3.7109375" style="48" customWidth="1"/>
    <col min="14339" max="14339" width="9.140625" style="48"/>
    <col min="14340" max="14340" width="3.5703125" style="48" customWidth="1"/>
    <col min="14341" max="14341" width="5.140625" style="48" customWidth="1"/>
    <col min="14342" max="14342" width="3.7109375" style="48" customWidth="1"/>
    <col min="14343" max="14343" width="10.85546875" style="48" bestFit="1" customWidth="1"/>
    <col min="14344" max="14344" width="3.5703125" style="48" customWidth="1"/>
    <col min="14345" max="14345" width="6.7109375" style="48" customWidth="1"/>
    <col min="14346" max="14346" width="3.7109375" style="48" customWidth="1"/>
    <col min="14347" max="14347" width="9.140625" style="48"/>
    <col min="14348" max="14348" width="21.140625" style="48" customWidth="1"/>
    <col min="14349" max="14349" width="10.42578125" style="48" bestFit="1" customWidth="1"/>
    <col min="14350" max="14557" width="9.140625" style="48"/>
    <col min="14558" max="14558" width="26.5703125" style="48" customWidth="1"/>
    <col min="14559" max="14559" width="10.5703125" style="48" customWidth="1"/>
    <col min="14560" max="14560" width="4.5703125" style="48" customWidth="1"/>
    <col min="14561" max="14561" width="8.140625" style="48" customWidth="1"/>
    <col min="14562" max="14562" width="3.7109375" style="48" customWidth="1"/>
    <col min="14563" max="14563" width="12" style="48" customWidth="1"/>
    <col min="14564" max="14564" width="10" style="48" bestFit="1" customWidth="1"/>
    <col min="14565" max="14566" width="8.140625" style="48" bestFit="1" customWidth="1"/>
    <col min="14567" max="14567" width="10.5703125" style="48" customWidth="1"/>
    <col min="14568" max="14568" width="3.85546875" style="48" customWidth="1"/>
    <col min="14569" max="14569" width="7.42578125" style="48" bestFit="1" customWidth="1"/>
    <col min="14570" max="14570" width="3.7109375" style="48" customWidth="1"/>
    <col min="14571" max="14571" width="9.140625" style="48"/>
    <col min="14572" max="14572" width="3.5703125" style="48" customWidth="1"/>
    <col min="14573" max="14573" width="5.140625" style="48" customWidth="1"/>
    <col min="14574" max="14574" width="3.7109375" style="48" customWidth="1"/>
    <col min="14575" max="14575" width="9.140625" style="48"/>
    <col min="14576" max="14576" width="3.5703125" style="48" customWidth="1"/>
    <col min="14577" max="14577" width="5.140625" style="48" customWidth="1"/>
    <col min="14578" max="14578" width="3.7109375" style="48" customWidth="1"/>
    <col min="14579" max="14579" width="9.140625" style="48"/>
    <col min="14580" max="14580" width="3.5703125" style="48" customWidth="1"/>
    <col min="14581" max="14581" width="5.140625" style="48" customWidth="1"/>
    <col min="14582" max="14582" width="3.7109375" style="48" customWidth="1"/>
    <col min="14583" max="14583" width="9.140625" style="48"/>
    <col min="14584" max="14584" width="3.5703125" style="48" customWidth="1"/>
    <col min="14585" max="14585" width="5.140625" style="48" customWidth="1"/>
    <col min="14586" max="14586" width="3.7109375" style="48" customWidth="1"/>
    <col min="14587" max="14587" width="9.140625" style="48"/>
    <col min="14588" max="14588" width="3.5703125" style="48" customWidth="1"/>
    <col min="14589" max="14589" width="5.140625" style="48" customWidth="1"/>
    <col min="14590" max="14590" width="3.7109375" style="48" customWidth="1"/>
    <col min="14591" max="14591" width="9.140625" style="48"/>
    <col min="14592" max="14592" width="3.5703125" style="48" customWidth="1"/>
    <col min="14593" max="14593" width="5.140625" style="48" customWidth="1"/>
    <col min="14594" max="14594" width="3.7109375" style="48" customWidth="1"/>
    <col min="14595" max="14595" width="9.140625" style="48"/>
    <col min="14596" max="14596" width="3.5703125" style="48" customWidth="1"/>
    <col min="14597" max="14597" width="5.140625" style="48" customWidth="1"/>
    <col min="14598" max="14598" width="3.7109375" style="48" customWidth="1"/>
    <col min="14599" max="14599" width="10.85546875" style="48" bestFit="1" customWidth="1"/>
    <col min="14600" max="14600" width="3.5703125" style="48" customWidth="1"/>
    <col min="14601" max="14601" width="6.7109375" style="48" customWidth="1"/>
    <col min="14602" max="14602" width="3.7109375" style="48" customWidth="1"/>
    <col min="14603" max="14603" width="9.140625" style="48"/>
    <col min="14604" max="14604" width="21.140625" style="48" customWidth="1"/>
    <col min="14605" max="14605" width="10.42578125" style="48" bestFit="1" customWidth="1"/>
    <col min="14606" max="14813" width="9.140625" style="48"/>
    <col min="14814" max="14814" width="26.5703125" style="48" customWidth="1"/>
    <col min="14815" max="14815" width="10.5703125" style="48" customWidth="1"/>
    <col min="14816" max="14816" width="4.5703125" style="48" customWidth="1"/>
    <col min="14817" max="14817" width="8.140625" style="48" customWidth="1"/>
    <col min="14818" max="14818" width="3.7109375" style="48" customWidth="1"/>
    <col min="14819" max="14819" width="12" style="48" customWidth="1"/>
    <col min="14820" max="14820" width="10" style="48" bestFit="1" customWidth="1"/>
    <col min="14821" max="14822" width="8.140625" style="48" bestFit="1" customWidth="1"/>
    <col min="14823" max="14823" width="10.5703125" style="48" customWidth="1"/>
    <col min="14824" max="14824" width="3.85546875" style="48" customWidth="1"/>
    <col min="14825" max="14825" width="7.42578125" style="48" bestFit="1" customWidth="1"/>
    <col min="14826" max="14826" width="3.7109375" style="48" customWidth="1"/>
    <col min="14827" max="14827" width="9.140625" style="48"/>
    <col min="14828" max="14828" width="3.5703125" style="48" customWidth="1"/>
    <col min="14829" max="14829" width="5.140625" style="48" customWidth="1"/>
    <col min="14830" max="14830" width="3.7109375" style="48" customWidth="1"/>
    <col min="14831" max="14831" width="9.140625" style="48"/>
    <col min="14832" max="14832" width="3.5703125" style="48" customWidth="1"/>
    <col min="14833" max="14833" width="5.140625" style="48" customWidth="1"/>
    <col min="14834" max="14834" width="3.7109375" style="48" customWidth="1"/>
    <col min="14835" max="14835" width="9.140625" style="48"/>
    <col min="14836" max="14836" width="3.5703125" style="48" customWidth="1"/>
    <col min="14837" max="14837" width="5.140625" style="48" customWidth="1"/>
    <col min="14838" max="14838" width="3.7109375" style="48" customWidth="1"/>
    <col min="14839" max="14839" width="9.140625" style="48"/>
    <col min="14840" max="14840" width="3.5703125" style="48" customWidth="1"/>
    <col min="14841" max="14841" width="5.140625" style="48" customWidth="1"/>
    <col min="14842" max="14842" width="3.7109375" style="48" customWidth="1"/>
    <col min="14843" max="14843" width="9.140625" style="48"/>
    <col min="14844" max="14844" width="3.5703125" style="48" customWidth="1"/>
    <col min="14845" max="14845" width="5.140625" style="48" customWidth="1"/>
    <col min="14846" max="14846" width="3.7109375" style="48" customWidth="1"/>
    <col min="14847" max="14847" width="9.140625" style="48"/>
    <col min="14848" max="14848" width="3.5703125" style="48" customWidth="1"/>
    <col min="14849" max="14849" width="5.140625" style="48" customWidth="1"/>
    <col min="14850" max="14850" width="3.7109375" style="48" customWidth="1"/>
    <col min="14851" max="14851" width="9.140625" style="48"/>
    <col min="14852" max="14852" width="3.5703125" style="48" customWidth="1"/>
    <col min="14853" max="14853" width="5.140625" style="48" customWidth="1"/>
    <col min="14854" max="14854" width="3.7109375" style="48" customWidth="1"/>
    <col min="14855" max="14855" width="10.85546875" style="48" bestFit="1" customWidth="1"/>
    <col min="14856" max="14856" width="3.5703125" style="48" customWidth="1"/>
    <col min="14857" max="14857" width="6.7109375" style="48" customWidth="1"/>
    <col min="14858" max="14858" width="3.7109375" style="48" customWidth="1"/>
    <col min="14859" max="14859" width="9.140625" style="48"/>
    <col min="14860" max="14860" width="21.140625" style="48" customWidth="1"/>
    <col min="14861" max="14861" width="10.42578125" style="48" bestFit="1" customWidth="1"/>
    <col min="14862" max="15069" width="9.140625" style="48"/>
    <col min="15070" max="15070" width="26.5703125" style="48" customWidth="1"/>
    <col min="15071" max="15071" width="10.5703125" style="48" customWidth="1"/>
    <col min="15072" max="15072" width="4.5703125" style="48" customWidth="1"/>
    <col min="15073" max="15073" width="8.140625" style="48" customWidth="1"/>
    <col min="15074" max="15074" width="3.7109375" style="48" customWidth="1"/>
    <col min="15075" max="15075" width="12" style="48" customWidth="1"/>
    <col min="15076" max="15076" width="10" style="48" bestFit="1" customWidth="1"/>
    <col min="15077" max="15078" width="8.140625" style="48" bestFit="1" customWidth="1"/>
    <col min="15079" max="15079" width="10.5703125" style="48" customWidth="1"/>
    <col min="15080" max="15080" width="3.85546875" style="48" customWidth="1"/>
    <col min="15081" max="15081" width="7.42578125" style="48" bestFit="1" customWidth="1"/>
    <col min="15082" max="15082" width="3.7109375" style="48" customWidth="1"/>
    <col min="15083" max="15083" width="9.140625" style="48"/>
    <col min="15084" max="15084" width="3.5703125" style="48" customWidth="1"/>
    <col min="15085" max="15085" width="5.140625" style="48" customWidth="1"/>
    <col min="15086" max="15086" width="3.7109375" style="48" customWidth="1"/>
    <col min="15087" max="15087" width="9.140625" style="48"/>
    <col min="15088" max="15088" width="3.5703125" style="48" customWidth="1"/>
    <col min="15089" max="15089" width="5.140625" style="48" customWidth="1"/>
    <col min="15090" max="15090" width="3.7109375" style="48" customWidth="1"/>
    <col min="15091" max="15091" width="9.140625" style="48"/>
    <col min="15092" max="15092" width="3.5703125" style="48" customWidth="1"/>
    <col min="15093" max="15093" width="5.140625" style="48" customWidth="1"/>
    <col min="15094" max="15094" width="3.7109375" style="48" customWidth="1"/>
    <col min="15095" max="15095" width="9.140625" style="48"/>
    <col min="15096" max="15096" width="3.5703125" style="48" customWidth="1"/>
    <col min="15097" max="15097" width="5.140625" style="48" customWidth="1"/>
    <col min="15098" max="15098" width="3.7109375" style="48" customWidth="1"/>
    <col min="15099" max="15099" width="9.140625" style="48"/>
    <col min="15100" max="15100" width="3.5703125" style="48" customWidth="1"/>
    <col min="15101" max="15101" width="5.140625" style="48" customWidth="1"/>
    <col min="15102" max="15102" width="3.7109375" style="48" customWidth="1"/>
    <col min="15103" max="15103" width="9.140625" style="48"/>
    <col min="15104" max="15104" width="3.5703125" style="48" customWidth="1"/>
    <col min="15105" max="15105" width="5.140625" style="48" customWidth="1"/>
    <col min="15106" max="15106" width="3.7109375" style="48" customWidth="1"/>
    <col min="15107" max="15107" width="9.140625" style="48"/>
    <col min="15108" max="15108" width="3.5703125" style="48" customWidth="1"/>
    <col min="15109" max="15109" width="5.140625" style="48" customWidth="1"/>
    <col min="15110" max="15110" width="3.7109375" style="48" customWidth="1"/>
    <col min="15111" max="15111" width="10.85546875" style="48" bestFit="1" customWidth="1"/>
    <col min="15112" max="15112" width="3.5703125" style="48" customWidth="1"/>
    <col min="15113" max="15113" width="6.7109375" style="48" customWidth="1"/>
    <col min="15114" max="15114" width="3.7109375" style="48" customWidth="1"/>
    <col min="15115" max="15115" width="9.140625" style="48"/>
    <col min="15116" max="15116" width="21.140625" style="48" customWidth="1"/>
    <col min="15117" max="15117" width="10.42578125" style="48" bestFit="1" customWidth="1"/>
    <col min="15118" max="15325" width="9.140625" style="48"/>
    <col min="15326" max="15326" width="26.5703125" style="48" customWidth="1"/>
    <col min="15327" max="15327" width="10.5703125" style="48" customWidth="1"/>
    <col min="15328" max="15328" width="4.5703125" style="48" customWidth="1"/>
    <col min="15329" max="15329" width="8.140625" style="48" customWidth="1"/>
    <col min="15330" max="15330" width="3.7109375" style="48" customWidth="1"/>
    <col min="15331" max="15331" width="12" style="48" customWidth="1"/>
    <col min="15332" max="15332" width="10" style="48" bestFit="1" customWidth="1"/>
    <col min="15333" max="15334" width="8.140625" style="48" bestFit="1" customWidth="1"/>
    <col min="15335" max="15335" width="10.5703125" style="48" customWidth="1"/>
    <col min="15336" max="15336" width="3.85546875" style="48" customWidth="1"/>
    <col min="15337" max="15337" width="7.42578125" style="48" bestFit="1" customWidth="1"/>
    <col min="15338" max="15338" width="3.7109375" style="48" customWidth="1"/>
    <col min="15339" max="15339" width="9.140625" style="48"/>
    <col min="15340" max="15340" width="3.5703125" style="48" customWidth="1"/>
    <col min="15341" max="15341" width="5.140625" style="48" customWidth="1"/>
    <col min="15342" max="15342" width="3.7109375" style="48" customWidth="1"/>
    <col min="15343" max="15343" width="9.140625" style="48"/>
    <col min="15344" max="15344" width="3.5703125" style="48" customWidth="1"/>
    <col min="15345" max="15345" width="5.140625" style="48" customWidth="1"/>
    <col min="15346" max="15346" width="3.7109375" style="48" customWidth="1"/>
    <col min="15347" max="15347" width="9.140625" style="48"/>
    <col min="15348" max="15348" width="3.5703125" style="48" customWidth="1"/>
    <col min="15349" max="15349" width="5.140625" style="48" customWidth="1"/>
    <col min="15350" max="15350" width="3.7109375" style="48" customWidth="1"/>
    <col min="15351" max="15351" width="9.140625" style="48"/>
    <col min="15352" max="15352" width="3.5703125" style="48" customWidth="1"/>
    <col min="15353" max="15353" width="5.140625" style="48" customWidth="1"/>
    <col min="15354" max="15354" width="3.7109375" style="48" customWidth="1"/>
    <col min="15355" max="15355" width="9.140625" style="48"/>
    <col min="15356" max="15356" width="3.5703125" style="48" customWidth="1"/>
    <col min="15357" max="15357" width="5.140625" style="48" customWidth="1"/>
    <col min="15358" max="15358" width="3.7109375" style="48" customWidth="1"/>
    <col min="15359" max="15359" width="9.140625" style="48"/>
    <col min="15360" max="15360" width="3.5703125" style="48" customWidth="1"/>
    <col min="15361" max="15361" width="5.140625" style="48" customWidth="1"/>
    <col min="15362" max="15362" width="3.7109375" style="48" customWidth="1"/>
    <col min="15363" max="15363" width="9.140625" style="48"/>
    <col min="15364" max="15364" width="3.5703125" style="48" customWidth="1"/>
    <col min="15365" max="15365" width="5.140625" style="48" customWidth="1"/>
    <col min="15366" max="15366" width="3.7109375" style="48" customWidth="1"/>
    <col min="15367" max="15367" width="10.85546875" style="48" bestFit="1" customWidth="1"/>
    <col min="15368" max="15368" width="3.5703125" style="48" customWidth="1"/>
    <col min="15369" max="15369" width="6.7109375" style="48" customWidth="1"/>
    <col min="15370" max="15370" width="3.7109375" style="48" customWidth="1"/>
    <col min="15371" max="15371" width="9.140625" style="48"/>
    <col min="15372" max="15372" width="21.140625" style="48" customWidth="1"/>
    <col min="15373" max="15373" width="10.42578125" style="48" bestFit="1" customWidth="1"/>
    <col min="15374" max="15581" width="9.140625" style="48"/>
    <col min="15582" max="15582" width="26.5703125" style="48" customWidth="1"/>
    <col min="15583" max="15583" width="10.5703125" style="48" customWidth="1"/>
    <col min="15584" max="15584" width="4.5703125" style="48" customWidth="1"/>
    <col min="15585" max="15585" width="8.140625" style="48" customWidth="1"/>
    <col min="15586" max="15586" width="3.7109375" style="48" customWidth="1"/>
    <col min="15587" max="15587" width="12" style="48" customWidth="1"/>
    <col min="15588" max="15588" width="10" style="48" bestFit="1" customWidth="1"/>
    <col min="15589" max="15590" width="8.140625" style="48" bestFit="1" customWidth="1"/>
    <col min="15591" max="15591" width="10.5703125" style="48" customWidth="1"/>
    <col min="15592" max="15592" width="3.85546875" style="48" customWidth="1"/>
    <col min="15593" max="15593" width="7.42578125" style="48" bestFit="1" customWidth="1"/>
    <col min="15594" max="15594" width="3.7109375" style="48" customWidth="1"/>
    <col min="15595" max="15595" width="9.140625" style="48"/>
    <col min="15596" max="15596" width="3.5703125" style="48" customWidth="1"/>
    <col min="15597" max="15597" width="5.140625" style="48" customWidth="1"/>
    <col min="15598" max="15598" width="3.7109375" style="48" customWidth="1"/>
    <col min="15599" max="15599" width="9.140625" style="48"/>
    <col min="15600" max="15600" width="3.5703125" style="48" customWidth="1"/>
    <col min="15601" max="15601" width="5.140625" style="48" customWidth="1"/>
    <col min="15602" max="15602" width="3.7109375" style="48" customWidth="1"/>
    <col min="15603" max="15603" width="9.140625" style="48"/>
    <col min="15604" max="15604" width="3.5703125" style="48" customWidth="1"/>
    <col min="15605" max="15605" width="5.140625" style="48" customWidth="1"/>
    <col min="15606" max="15606" width="3.7109375" style="48" customWidth="1"/>
    <col min="15607" max="15607" width="9.140625" style="48"/>
    <col min="15608" max="15608" width="3.5703125" style="48" customWidth="1"/>
    <col min="15609" max="15609" width="5.140625" style="48" customWidth="1"/>
    <col min="15610" max="15610" width="3.7109375" style="48" customWidth="1"/>
    <col min="15611" max="15611" width="9.140625" style="48"/>
    <col min="15612" max="15612" width="3.5703125" style="48" customWidth="1"/>
    <col min="15613" max="15613" width="5.140625" style="48" customWidth="1"/>
    <col min="15614" max="15614" width="3.7109375" style="48" customWidth="1"/>
    <col min="15615" max="15615" width="9.140625" style="48"/>
    <col min="15616" max="15616" width="3.5703125" style="48" customWidth="1"/>
    <col min="15617" max="15617" width="5.140625" style="48" customWidth="1"/>
    <col min="15618" max="15618" width="3.7109375" style="48" customWidth="1"/>
    <col min="15619" max="15619" width="9.140625" style="48"/>
    <col min="15620" max="15620" width="3.5703125" style="48" customWidth="1"/>
    <col min="15621" max="15621" width="5.140625" style="48" customWidth="1"/>
    <col min="15622" max="15622" width="3.7109375" style="48" customWidth="1"/>
    <col min="15623" max="15623" width="10.85546875" style="48" bestFit="1" customWidth="1"/>
    <col min="15624" max="15624" width="3.5703125" style="48" customWidth="1"/>
    <col min="15625" max="15625" width="6.7109375" style="48" customWidth="1"/>
    <col min="15626" max="15626" width="3.7109375" style="48" customWidth="1"/>
    <col min="15627" max="15627" width="9.140625" style="48"/>
    <col min="15628" max="15628" width="21.140625" style="48" customWidth="1"/>
    <col min="15629" max="15629" width="10.42578125" style="48" bestFit="1" customWidth="1"/>
    <col min="15630" max="15837" width="9.140625" style="48"/>
    <col min="15838" max="15838" width="26.5703125" style="48" customWidth="1"/>
    <col min="15839" max="15839" width="10.5703125" style="48" customWidth="1"/>
    <col min="15840" max="15840" width="4.5703125" style="48" customWidth="1"/>
    <col min="15841" max="15841" width="8.140625" style="48" customWidth="1"/>
    <col min="15842" max="15842" width="3.7109375" style="48" customWidth="1"/>
    <col min="15843" max="15843" width="12" style="48" customWidth="1"/>
    <col min="15844" max="15844" width="10" style="48" bestFit="1" customWidth="1"/>
    <col min="15845" max="15846" width="8.140625" style="48" bestFit="1" customWidth="1"/>
    <col min="15847" max="15847" width="10.5703125" style="48" customWidth="1"/>
    <col min="15848" max="15848" width="3.85546875" style="48" customWidth="1"/>
    <col min="15849" max="15849" width="7.42578125" style="48" bestFit="1" customWidth="1"/>
    <col min="15850" max="15850" width="3.7109375" style="48" customWidth="1"/>
    <col min="15851" max="15851" width="9.140625" style="48"/>
    <col min="15852" max="15852" width="3.5703125" style="48" customWidth="1"/>
    <col min="15853" max="15853" width="5.140625" style="48" customWidth="1"/>
    <col min="15854" max="15854" width="3.7109375" style="48" customWidth="1"/>
    <col min="15855" max="15855" width="9.140625" style="48"/>
    <col min="15856" max="15856" width="3.5703125" style="48" customWidth="1"/>
    <col min="15857" max="15857" width="5.140625" style="48" customWidth="1"/>
    <col min="15858" max="15858" width="3.7109375" style="48" customWidth="1"/>
    <col min="15859" max="15859" width="9.140625" style="48"/>
    <col min="15860" max="15860" width="3.5703125" style="48" customWidth="1"/>
    <col min="15861" max="15861" width="5.140625" style="48" customWidth="1"/>
    <col min="15862" max="15862" width="3.7109375" style="48" customWidth="1"/>
    <col min="15863" max="15863" width="9.140625" style="48"/>
    <col min="15864" max="15864" width="3.5703125" style="48" customWidth="1"/>
    <col min="15865" max="15865" width="5.140625" style="48" customWidth="1"/>
    <col min="15866" max="15866" width="3.7109375" style="48" customWidth="1"/>
    <col min="15867" max="15867" width="9.140625" style="48"/>
    <col min="15868" max="15868" width="3.5703125" style="48" customWidth="1"/>
    <col min="15869" max="15869" width="5.140625" style="48" customWidth="1"/>
    <col min="15870" max="15870" width="3.7109375" style="48" customWidth="1"/>
    <col min="15871" max="15871" width="9.140625" style="48"/>
    <col min="15872" max="15872" width="3.5703125" style="48" customWidth="1"/>
    <col min="15873" max="15873" width="5.140625" style="48" customWidth="1"/>
    <col min="15874" max="15874" width="3.7109375" style="48" customWidth="1"/>
    <col min="15875" max="15875" width="9.140625" style="48"/>
    <col min="15876" max="15876" width="3.5703125" style="48" customWidth="1"/>
    <col min="15877" max="15877" width="5.140625" style="48" customWidth="1"/>
    <col min="15878" max="15878" width="3.7109375" style="48" customWidth="1"/>
    <col min="15879" max="15879" width="10.85546875" style="48" bestFit="1" customWidth="1"/>
    <col min="15880" max="15880" width="3.5703125" style="48" customWidth="1"/>
    <col min="15881" max="15881" width="6.7109375" style="48" customWidth="1"/>
    <col min="15882" max="15882" width="3.7109375" style="48" customWidth="1"/>
    <col min="15883" max="15883" width="9.140625" style="48"/>
    <col min="15884" max="15884" width="21.140625" style="48" customWidth="1"/>
    <col min="15885" max="15885" width="10.42578125" style="48" bestFit="1" customWidth="1"/>
    <col min="15886" max="16093" width="9.140625" style="48"/>
    <col min="16094" max="16094" width="26.5703125" style="48" customWidth="1"/>
    <col min="16095" max="16095" width="10.5703125" style="48" customWidth="1"/>
    <col min="16096" max="16096" width="4.5703125" style="48" customWidth="1"/>
    <col min="16097" max="16097" width="8.140625" style="48" customWidth="1"/>
    <col min="16098" max="16098" width="3.7109375" style="48" customWidth="1"/>
    <col min="16099" max="16099" width="12" style="48" customWidth="1"/>
    <col min="16100" max="16100" width="10" style="48" bestFit="1" customWidth="1"/>
    <col min="16101" max="16102" width="8.140625" style="48" bestFit="1" customWidth="1"/>
    <col min="16103" max="16103" width="10.5703125" style="48" customWidth="1"/>
    <col min="16104" max="16104" width="3.85546875" style="48" customWidth="1"/>
    <col min="16105" max="16105" width="7.42578125" style="48" bestFit="1" customWidth="1"/>
    <col min="16106" max="16106" width="3.7109375" style="48" customWidth="1"/>
    <col min="16107" max="16107" width="9.140625" style="48"/>
    <col min="16108" max="16108" width="3.5703125" style="48" customWidth="1"/>
    <col min="16109" max="16109" width="5.140625" style="48" customWidth="1"/>
    <col min="16110" max="16110" width="3.7109375" style="48" customWidth="1"/>
    <col min="16111" max="16111" width="9.140625" style="48"/>
    <col min="16112" max="16112" width="3.5703125" style="48" customWidth="1"/>
    <col min="16113" max="16113" width="5.140625" style="48" customWidth="1"/>
    <col min="16114" max="16114" width="3.7109375" style="48" customWidth="1"/>
    <col min="16115" max="16115" width="9.140625" style="48"/>
    <col min="16116" max="16116" width="3.5703125" style="48" customWidth="1"/>
    <col min="16117" max="16117" width="5.140625" style="48" customWidth="1"/>
    <col min="16118" max="16118" width="3.7109375" style="48" customWidth="1"/>
    <col min="16119" max="16119" width="9.140625" style="48"/>
    <col min="16120" max="16120" width="3.5703125" style="48" customWidth="1"/>
    <col min="16121" max="16121" width="5.140625" style="48" customWidth="1"/>
    <col min="16122" max="16122" width="3.7109375" style="48" customWidth="1"/>
    <col min="16123" max="16123" width="9.140625" style="48"/>
    <col min="16124" max="16124" width="3.5703125" style="48" customWidth="1"/>
    <col min="16125" max="16125" width="5.140625" style="48" customWidth="1"/>
    <col min="16126" max="16126" width="3.7109375" style="48" customWidth="1"/>
    <col min="16127" max="16127" width="9.140625" style="48"/>
    <col min="16128" max="16128" width="3.5703125" style="48" customWidth="1"/>
    <col min="16129" max="16129" width="5.140625" style="48" customWidth="1"/>
    <col min="16130" max="16130" width="3.7109375" style="48" customWidth="1"/>
    <col min="16131" max="16131" width="9.140625" style="48"/>
    <col min="16132" max="16132" width="3.5703125" style="48" customWidth="1"/>
    <col min="16133" max="16133" width="5.140625" style="48" customWidth="1"/>
    <col min="16134" max="16134" width="3.7109375" style="48" customWidth="1"/>
    <col min="16135" max="16135" width="10.85546875" style="48" bestFit="1" customWidth="1"/>
    <col min="16136" max="16136" width="3.5703125" style="48" customWidth="1"/>
    <col min="16137" max="16137" width="6.7109375" style="48" customWidth="1"/>
    <col min="16138" max="16138" width="3.7109375" style="48" customWidth="1"/>
    <col min="16139" max="16139" width="9.140625" style="48"/>
    <col min="16140" max="16140" width="21.140625" style="48" customWidth="1"/>
    <col min="16141" max="16141" width="10.42578125" style="48" bestFit="1" customWidth="1"/>
    <col min="16142" max="16384" width="9.140625" style="48"/>
  </cols>
  <sheetData>
    <row r="1" spans="1:29" x14ac:dyDescent="0.2">
      <c r="A1" s="46" t="s">
        <v>875</v>
      </c>
      <c r="C1" s="48"/>
      <c r="D1" s="48"/>
      <c r="E1" s="48"/>
      <c r="F1" s="48"/>
      <c r="G1" s="48"/>
      <c r="H1" s="48"/>
      <c r="I1" s="48"/>
      <c r="J1" s="48"/>
      <c r="K1" s="48"/>
      <c r="L1" s="48"/>
      <c r="M1" s="48"/>
      <c r="N1" s="48"/>
      <c r="O1" s="48"/>
      <c r="P1" s="48"/>
      <c r="Q1" s="48"/>
      <c r="R1" s="48"/>
      <c r="S1" s="48"/>
      <c r="T1" s="48"/>
      <c r="U1" s="48"/>
      <c r="V1" s="48"/>
      <c r="W1" s="48"/>
      <c r="X1" s="48"/>
      <c r="Y1" s="48"/>
      <c r="Z1" s="48"/>
      <c r="AA1" s="48"/>
      <c r="AB1" s="48"/>
      <c r="AC1" s="48"/>
    </row>
    <row r="2" spans="1:29" x14ac:dyDescent="0.2">
      <c r="A2" s="48"/>
      <c r="B2" s="48"/>
      <c r="C2" s="48"/>
      <c r="D2" s="48"/>
      <c r="E2" s="48"/>
      <c r="F2" s="48"/>
      <c r="G2" s="48"/>
      <c r="H2" s="48"/>
      <c r="I2" s="48"/>
      <c r="J2" s="48"/>
      <c r="K2" s="48"/>
      <c r="L2" s="48"/>
      <c r="M2" s="48"/>
      <c r="N2" s="48"/>
      <c r="O2" s="48"/>
      <c r="P2" s="48"/>
      <c r="Q2" s="48"/>
      <c r="R2" s="48"/>
      <c r="S2" s="48"/>
      <c r="T2" s="48"/>
      <c r="U2" s="48"/>
      <c r="V2" s="48"/>
      <c r="W2" s="48"/>
      <c r="X2" s="48"/>
      <c r="Y2" s="48"/>
      <c r="Z2" s="48"/>
      <c r="AA2" s="48"/>
      <c r="AB2" s="48"/>
      <c r="AC2" s="48"/>
    </row>
    <row r="3" spans="1:29" s="46" customFormat="1" x14ac:dyDescent="0.2">
      <c r="A3" s="49"/>
      <c r="B3" s="50" t="s">
        <v>65</v>
      </c>
      <c r="C3" s="51"/>
      <c r="D3" s="51"/>
      <c r="E3" s="52"/>
      <c r="F3" s="50" t="s">
        <v>839</v>
      </c>
      <c r="G3" s="51"/>
      <c r="H3" s="51"/>
      <c r="I3" s="52"/>
      <c r="J3" s="50" t="s">
        <v>66</v>
      </c>
      <c r="K3" s="51"/>
      <c r="L3" s="51"/>
      <c r="M3" s="52"/>
      <c r="N3" s="50" t="s">
        <v>67</v>
      </c>
      <c r="O3" s="51"/>
      <c r="P3" s="51"/>
      <c r="Q3" s="52"/>
      <c r="R3" s="50" t="s">
        <v>69</v>
      </c>
      <c r="S3" s="51"/>
      <c r="T3" s="51"/>
      <c r="U3" s="52"/>
      <c r="V3" s="50" t="s">
        <v>68</v>
      </c>
      <c r="W3" s="51"/>
      <c r="X3" s="51"/>
      <c r="Y3" s="52"/>
      <c r="Z3" s="50" t="s">
        <v>840</v>
      </c>
      <c r="AA3" s="51"/>
      <c r="AB3" s="51"/>
      <c r="AC3" s="52"/>
    </row>
    <row r="4" spans="1:29" x14ac:dyDescent="0.2">
      <c r="A4" s="53" t="s">
        <v>40</v>
      </c>
      <c r="B4" s="54"/>
      <c r="C4" s="55"/>
      <c r="D4" s="55"/>
      <c r="E4" s="56"/>
      <c r="F4" s="54"/>
      <c r="G4" s="55"/>
      <c r="H4" s="55"/>
      <c r="I4" s="56"/>
      <c r="J4" s="54"/>
      <c r="K4" s="55"/>
      <c r="L4" s="55"/>
      <c r="M4" s="56"/>
      <c r="N4" s="54"/>
      <c r="O4" s="55"/>
      <c r="P4" s="55"/>
      <c r="Q4" s="56"/>
      <c r="R4" s="54"/>
      <c r="S4" s="55"/>
      <c r="T4" s="55"/>
      <c r="U4" s="56"/>
      <c r="V4" s="54"/>
      <c r="W4" s="55"/>
      <c r="X4" s="55"/>
      <c r="Y4" s="56"/>
      <c r="Z4" s="54"/>
      <c r="AA4" s="55"/>
      <c r="AB4" s="55"/>
      <c r="AC4" s="56"/>
    </row>
    <row r="5" spans="1:29" x14ac:dyDescent="0.2">
      <c r="A5" s="57" t="s">
        <v>841</v>
      </c>
      <c r="B5" s="58">
        <v>26</v>
      </c>
      <c r="C5" s="59" t="s">
        <v>845</v>
      </c>
      <c r="D5" s="59"/>
      <c r="E5" s="60"/>
      <c r="F5" s="58">
        <v>0</v>
      </c>
      <c r="G5" s="59" t="s">
        <v>58</v>
      </c>
      <c r="H5" s="59"/>
      <c r="I5" s="60"/>
      <c r="J5" s="58">
        <v>9</v>
      </c>
      <c r="K5" s="59" t="s">
        <v>845</v>
      </c>
      <c r="L5" s="59"/>
      <c r="M5" s="60"/>
      <c r="N5" s="58">
        <v>6</v>
      </c>
      <c r="O5" s="59" t="s">
        <v>845</v>
      </c>
      <c r="P5" s="59"/>
      <c r="Q5" s="60"/>
      <c r="R5" s="58">
        <v>4</v>
      </c>
      <c r="S5" s="59" t="s">
        <v>845</v>
      </c>
      <c r="T5" s="59"/>
      <c r="U5" s="60"/>
      <c r="V5" s="58">
        <v>0</v>
      </c>
      <c r="W5" s="59" t="s">
        <v>58</v>
      </c>
      <c r="X5" s="59"/>
      <c r="Y5" s="60"/>
      <c r="Z5" s="58">
        <v>45</v>
      </c>
      <c r="AA5" s="59" t="s">
        <v>845</v>
      </c>
      <c r="AB5" s="59"/>
      <c r="AC5" s="60"/>
    </row>
    <row r="6" spans="1:29" x14ac:dyDescent="0.2">
      <c r="A6" s="61" t="s">
        <v>907</v>
      </c>
      <c r="B6" s="62">
        <v>598.22840000005874</v>
      </c>
      <c r="C6" s="48" t="s">
        <v>842</v>
      </c>
      <c r="D6" s="63">
        <v>15.984199015777781</v>
      </c>
      <c r="E6" s="64" t="s">
        <v>43</v>
      </c>
      <c r="F6" s="62">
        <v>0</v>
      </c>
      <c r="G6" s="48" t="s">
        <v>842</v>
      </c>
      <c r="H6" s="63">
        <v>0</v>
      </c>
      <c r="I6" s="64" t="s">
        <v>43</v>
      </c>
      <c r="J6" s="62">
        <v>422.04399000000001</v>
      </c>
      <c r="K6" s="48" t="s">
        <v>842</v>
      </c>
      <c r="L6" s="63">
        <v>11.276688183931531</v>
      </c>
      <c r="M6" s="64" t="s">
        <v>43</v>
      </c>
      <c r="N6" s="62">
        <v>231.19300100000001</v>
      </c>
      <c r="O6" s="48" t="s">
        <v>842</v>
      </c>
      <c r="P6" s="63">
        <v>6.1772977328367373</v>
      </c>
      <c r="Q6" s="64" t="s">
        <v>43</v>
      </c>
      <c r="R6" s="62">
        <v>183.62533000000002</v>
      </c>
      <c r="S6" s="48" t="s">
        <v>842</v>
      </c>
      <c r="T6" s="171">
        <v>4.9063264449791797</v>
      </c>
      <c r="U6" s="64" t="s">
        <v>43</v>
      </c>
      <c r="V6" s="62">
        <v>0</v>
      </c>
      <c r="W6" s="48" t="s">
        <v>842</v>
      </c>
      <c r="X6" s="63">
        <v>0</v>
      </c>
      <c r="Y6" s="64" t="s">
        <v>43</v>
      </c>
      <c r="Z6" s="62">
        <v>1435.0907210000589</v>
      </c>
      <c r="AA6" s="48" t="s">
        <v>842</v>
      </c>
      <c r="AB6" s="63">
        <v>38.344511377525237</v>
      </c>
      <c r="AC6" s="64" t="s">
        <v>43</v>
      </c>
    </row>
    <row r="7" spans="1:29" x14ac:dyDescent="0.2">
      <c r="A7" s="61"/>
      <c r="B7" s="65">
        <v>0.41685754861767665</v>
      </c>
      <c r="C7" s="48"/>
      <c r="D7" s="63"/>
      <c r="E7" s="64"/>
      <c r="F7" s="65">
        <v>0</v>
      </c>
      <c r="G7" s="48"/>
      <c r="H7" s="63"/>
      <c r="I7" s="64"/>
      <c r="J7" s="65">
        <v>0.29408871775429918</v>
      </c>
      <c r="K7" s="48"/>
      <c r="L7" s="63"/>
      <c r="M7" s="64"/>
      <c r="N7" s="65">
        <v>0.16109992045582358</v>
      </c>
      <c r="O7" s="48"/>
      <c r="P7" s="63"/>
      <c r="Q7" s="64"/>
      <c r="R7" s="65">
        <v>0.12795381317220048</v>
      </c>
      <c r="S7" s="48"/>
      <c r="T7" s="63"/>
      <c r="U7" s="64"/>
      <c r="V7" s="65">
        <v>0</v>
      </c>
      <c r="W7" s="48"/>
      <c r="X7" s="63"/>
      <c r="Y7" s="64"/>
      <c r="Z7" s="65"/>
      <c r="AA7" s="48"/>
      <c r="AB7" s="63"/>
      <c r="AC7" s="64"/>
    </row>
    <row r="8" spans="1:29" x14ac:dyDescent="0.2">
      <c r="A8" s="61" t="s">
        <v>843</v>
      </c>
      <c r="B8" s="62">
        <v>7042.4452958399997</v>
      </c>
      <c r="C8" s="48" t="s">
        <v>844</v>
      </c>
      <c r="D8" s="63">
        <v>42.038326335265594</v>
      </c>
      <c r="E8" s="64" t="s">
        <v>43</v>
      </c>
      <c r="F8" s="62">
        <v>0</v>
      </c>
      <c r="G8" s="48" t="s">
        <v>844</v>
      </c>
      <c r="H8" s="63">
        <v>0</v>
      </c>
      <c r="I8" s="64" t="s">
        <v>43</v>
      </c>
      <c r="J8" s="62">
        <v>2707.3381097299998</v>
      </c>
      <c r="K8" s="48" t="s">
        <v>844</v>
      </c>
      <c r="L8" s="63">
        <v>16.160858647203121</v>
      </c>
      <c r="M8" s="64" t="s">
        <v>43</v>
      </c>
      <c r="N8" s="62">
        <v>1603.7499997899999</v>
      </c>
      <c r="O8" s="48" t="s">
        <v>844</v>
      </c>
      <c r="P8" s="63">
        <v>9.5732324525373009</v>
      </c>
      <c r="Q8" s="64" t="s">
        <v>43</v>
      </c>
      <c r="R8" s="62">
        <v>1337.4887996800003</v>
      </c>
      <c r="S8" s="48" t="s">
        <v>844</v>
      </c>
      <c r="T8" s="63">
        <v>7.983844853423756</v>
      </c>
      <c r="U8" s="64" t="s">
        <v>43</v>
      </c>
      <c r="V8" s="62">
        <v>0</v>
      </c>
      <c r="W8" s="48" t="s">
        <v>844</v>
      </c>
      <c r="X8" s="63">
        <v>0</v>
      </c>
      <c r="Y8" s="64" t="s">
        <v>43</v>
      </c>
      <c r="Z8" s="62">
        <f>V8+R8+N8+J8+B8</f>
        <v>12691.022205040001</v>
      </c>
      <c r="AA8" s="48" t="s">
        <v>844</v>
      </c>
      <c r="AB8" s="63">
        <v>75.756262288429781</v>
      </c>
      <c r="AC8" s="64" t="s">
        <v>43</v>
      </c>
    </row>
    <row r="9" spans="1:29" x14ac:dyDescent="0.2">
      <c r="A9" s="61"/>
      <c r="B9" s="65">
        <v>0.55491552863592231</v>
      </c>
      <c r="C9" s="48"/>
      <c r="D9" s="66"/>
      <c r="E9" s="64"/>
      <c r="F9" s="65">
        <v>0</v>
      </c>
      <c r="G9" s="48"/>
      <c r="H9" s="66"/>
      <c r="I9" s="64"/>
      <c r="J9" s="65">
        <v>0.21332703276295834</v>
      </c>
      <c r="K9" s="48"/>
      <c r="L9" s="66"/>
      <c r="M9" s="64"/>
      <c r="N9" s="65">
        <v>0.12636885933058259</v>
      </c>
      <c r="O9" s="48"/>
      <c r="P9" s="66"/>
      <c r="Q9" s="64"/>
      <c r="R9" s="65">
        <v>0.10538857927053676</v>
      </c>
      <c r="S9" s="48"/>
      <c r="T9" s="66"/>
      <c r="U9" s="64"/>
      <c r="V9" s="65">
        <v>0</v>
      </c>
      <c r="W9" s="48"/>
      <c r="X9" s="66"/>
      <c r="Y9" s="64"/>
      <c r="Z9" s="65"/>
      <c r="AA9" s="48"/>
      <c r="AB9" s="66"/>
      <c r="AC9" s="64"/>
    </row>
    <row r="10" spans="1:29" x14ac:dyDescent="0.2">
      <c r="A10" s="53" t="s">
        <v>41</v>
      </c>
      <c r="B10" s="73"/>
      <c r="C10" s="74"/>
      <c r="D10" s="74"/>
      <c r="E10" s="75"/>
      <c r="F10" s="73"/>
      <c r="G10" s="74"/>
      <c r="H10" s="74"/>
      <c r="I10" s="75"/>
      <c r="J10" s="73"/>
      <c r="K10" s="74"/>
      <c r="L10" s="74"/>
      <c r="M10" s="75"/>
      <c r="N10" s="73"/>
      <c r="O10" s="74"/>
      <c r="P10" s="74"/>
      <c r="Q10" s="75"/>
      <c r="R10" s="73"/>
      <c r="S10" s="74"/>
      <c r="T10" s="74"/>
      <c r="U10" s="75"/>
      <c r="V10" s="73"/>
      <c r="W10" s="74"/>
      <c r="X10" s="74"/>
      <c r="Y10" s="75"/>
      <c r="Z10" s="73"/>
      <c r="AA10" s="74"/>
      <c r="AB10" s="74"/>
      <c r="AC10" s="75"/>
    </row>
    <row r="11" spans="1:29" x14ac:dyDescent="0.2">
      <c r="A11" s="57" t="s">
        <v>841</v>
      </c>
      <c r="B11" s="58">
        <v>38</v>
      </c>
      <c r="C11" s="59" t="s">
        <v>845</v>
      </c>
      <c r="D11" s="59"/>
      <c r="E11" s="60"/>
      <c r="F11" s="58">
        <v>0</v>
      </c>
      <c r="G11" s="59" t="s">
        <v>58</v>
      </c>
      <c r="H11" s="59"/>
      <c r="I11" s="60"/>
      <c r="J11" s="58">
        <v>39</v>
      </c>
      <c r="K11" s="59" t="s">
        <v>845</v>
      </c>
      <c r="L11" s="59"/>
      <c r="M11" s="60"/>
      <c r="N11" s="58">
        <v>14</v>
      </c>
      <c r="O11" s="59" t="s">
        <v>845</v>
      </c>
      <c r="P11" s="59"/>
      <c r="Q11" s="60"/>
      <c r="R11" s="58">
        <v>51</v>
      </c>
      <c r="S11" s="59" t="s">
        <v>845</v>
      </c>
      <c r="T11" s="59"/>
      <c r="U11" s="60"/>
      <c r="V11" s="58">
        <v>1</v>
      </c>
      <c r="W11" s="59" t="s">
        <v>846</v>
      </c>
      <c r="X11" s="59"/>
      <c r="Y11" s="60"/>
      <c r="Z11" s="58">
        <v>143</v>
      </c>
      <c r="AA11" s="59" t="s">
        <v>845</v>
      </c>
      <c r="AB11" s="59"/>
      <c r="AC11" s="60"/>
    </row>
    <row r="12" spans="1:29" x14ac:dyDescent="0.2">
      <c r="A12" s="61" t="s">
        <v>907</v>
      </c>
      <c r="B12" s="62">
        <v>702.42544999999996</v>
      </c>
      <c r="C12" s="48" t="s">
        <v>842</v>
      </c>
      <c r="D12" s="63">
        <v>18.768263403319139</v>
      </c>
      <c r="E12" s="64" t="s">
        <v>43</v>
      </c>
      <c r="F12" s="62">
        <v>0</v>
      </c>
      <c r="G12" s="48" t="s">
        <v>842</v>
      </c>
      <c r="H12" s="63">
        <v>0</v>
      </c>
      <c r="I12" s="64" t="s">
        <v>43</v>
      </c>
      <c r="J12" s="62">
        <v>970.00950000000012</v>
      </c>
      <c r="K12" s="48" t="s">
        <v>842</v>
      </c>
      <c r="L12" s="63">
        <v>25.91790174988947</v>
      </c>
      <c r="M12" s="64" t="s">
        <v>43</v>
      </c>
      <c r="N12" s="62">
        <v>220.04669999999999</v>
      </c>
      <c r="O12" s="48" t="s">
        <v>842</v>
      </c>
      <c r="P12" s="63">
        <v>5.879477212323593</v>
      </c>
      <c r="Q12" s="64" t="s">
        <v>43</v>
      </c>
      <c r="R12" s="123">
        <v>341.88</v>
      </c>
      <c r="S12" s="170" t="s">
        <v>842</v>
      </c>
      <c r="T12" s="171">
        <v>9.1347685257229045</v>
      </c>
      <c r="U12" s="172" t="s">
        <v>43</v>
      </c>
      <c r="V12" s="123">
        <v>73.171199999999999</v>
      </c>
      <c r="W12" s="170" t="s">
        <v>842</v>
      </c>
      <c r="X12" s="171">
        <v>1.9550777312196552</v>
      </c>
      <c r="Y12" s="172" t="s">
        <v>43</v>
      </c>
      <c r="Z12" s="123">
        <v>2307.5300000000002</v>
      </c>
      <c r="AA12" s="48" t="s">
        <v>842</v>
      </c>
      <c r="AB12" s="63">
        <v>61.655488622474778</v>
      </c>
      <c r="AC12" s="64" t="s">
        <v>43</v>
      </c>
    </row>
    <row r="13" spans="1:29" x14ac:dyDescent="0.2">
      <c r="A13" s="61"/>
      <c r="B13" s="65">
        <v>0.30440539557215829</v>
      </c>
      <c r="C13" s="48"/>
      <c r="D13" s="63"/>
      <c r="E13" s="64"/>
      <c r="F13" s="65">
        <v>0</v>
      </c>
      <c r="G13" s="48"/>
      <c r="H13" s="63"/>
      <c r="I13" s="64"/>
      <c r="J13" s="65">
        <v>0.42036649662430586</v>
      </c>
      <c r="K13" s="48"/>
      <c r="L13" s="63"/>
      <c r="M13" s="64"/>
      <c r="N13" s="65">
        <v>9.5360159228069036E-2</v>
      </c>
      <c r="O13" s="48"/>
      <c r="P13" s="63"/>
      <c r="Q13" s="64"/>
      <c r="R13" s="65">
        <v>0.14815823748727994</v>
      </c>
      <c r="S13" s="48"/>
      <c r="T13" s="63"/>
      <c r="U13" s="64"/>
      <c r="V13" s="65">
        <v>3.1709711088186668E-2</v>
      </c>
      <c r="W13" s="48"/>
      <c r="X13" s="63"/>
      <c r="Y13" s="64"/>
      <c r="Z13" s="65"/>
      <c r="AA13" s="48"/>
      <c r="AB13" s="63"/>
      <c r="AC13" s="64"/>
    </row>
    <row r="14" spans="1:29" x14ac:dyDescent="0.2">
      <c r="A14" s="61" t="s">
        <v>843</v>
      </c>
      <c r="B14" s="62">
        <v>1640.6285905</v>
      </c>
      <c r="C14" s="48" t="s">
        <v>844</v>
      </c>
      <c r="D14" s="63">
        <v>9.7933710785295336</v>
      </c>
      <c r="E14" s="64" t="s">
        <v>43</v>
      </c>
      <c r="F14" s="62">
        <v>0</v>
      </c>
      <c r="G14" s="48" t="s">
        <v>844</v>
      </c>
      <c r="H14" s="63">
        <v>0</v>
      </c>
      <c r="I14" s="64" t="s">
        <v>43</v>
      </c>
      <c r="J14" s="62">
        <v>1092.3212505210454</v>
      </c>
      <c r="K14" s="48" t="s">
        <v>844</v>
      </c>
      <c r="L14" s="63">
        <v>6.5203711585056752</v>
      </c>
      <c r="M14" s="64" t="s">
        <v>43</v>
      </c>
      <c r="N14" s="62">
        <v>470.36526813</v>
      </c>
      <c r="O14" s="48" t="s">
        <v>844</v>
      </c>
      <c r="P14" s="63">
        <v>2.8077418862030563</v>
      </c>
      <c r="Q14" s="64" t="s">
        <v>43</v>
      </c>
      <c r="R14" s="123">
        <v>783</v>
      </c>
      <c r="S14" s="48" t="s">
        <v>844</v>
      </c>
      <c r="T14" s="63">
        <v>4.4965536812405569</v>
      </c>
      <c r="U14" s="64" t="s">
        <v>43</v>
      </c>
      <c r="V14" s="62">
        <v>16.319999970000001</v>
      </c>
      <c r="W14" s="48" t="s">
        <v>844</v>
      </c>
      <c r="X14" s="63">
        <v>9.7418645897845504E-2</v>
      </c>
      <c r="Y14" s="64" t="s">
        <v>43</v>
      </c>
      <c r="Z14" s="123">
        <f>V14+R14+N14+J14+B14</f>
        <v>4002.6351091210454</v>
      </c>
      <c r="AA14" s="48" t="s">
        <v>844</v>
      </c>
      <c r="AB14" s="63">
        <v>23.715456450376667</v>
      </c>
      <c r="AC14" s="64" t="s">
        <v>43</v>
      </c>
    </row>
    <row r="15" spans="1:29" x14ac:dyDescent="0.2">
      <c r="A15" s="61"/>
      <c r="B15" s="65">
        <v>0.41295309238604122</v>
      </c>
      <c r="C15" s="48"/>
      <c r="D15" s="66"/>
      <c r="E15" s="64"/>
      <c r="F15" s="65">
        <v>0</v>
      </c>
      <c r="G15" s="48"/>
      <c r="H15" s="66"/>
      <c r="I15" s="64"/>
      <c r="J15" s="65">
        <v>0.27494183686277368</v>
      </c>
      <c r="K15" s="48"/>
      <c r="L15" s="66"/>
      <c r="M15" s="64"/>
      <c r="N15" s="65">
        <v>0.11839290937022894</v>
      </c>
      <c r="O15" s="48"/>
      <c r="P15" s="66"/>
      <c r="Q15" s="64"/>
      <c r="R15" s="65">
        <v>0.18960434898857442</v>
      </c>
      <c r="S15" s="48"/>
      <c r="T15" s="66"/>
      <c r="U15" s="64"/>
      <c r="V15" s="65">
        <v>4.1078123923816868E-3</v>
      </c>
      <c r="W15" s="48"/>
      <c r="X15" s="66"/>
      <c r="Y15" s="64"/>
      <c r="Z15" s="65"/>
      <c r="AA15" s="48"/>
      <c r="AB15" s="66"/>
      <c r="AC15" s="64"/>
    </row>
    <row r="16" spans="1:29" x14ac:dyDescent="0.2">
      <c r="A16" s="53" t="s">
        <v>42</v>
      </c>
      <c r="B16" s="73"/>
      <c r="C16" s="74"/>
      <c r="D16" s="74"/>
      <c r="E16" s="75"/>
      <c r="F16" s="73"/>
      <c r="G16" s="74"/>
      <c r="H16" s="74"/>
      <c r="I16" s="75"/>
      <c r="J16" s="73"/>
      <c r="K16" s="74"/>
      <c r="L16" s="74"/>
      <c r="M16" s="75"/>
      <c r="N16" s="73"/>
      <c r="O16" s="74"/>
      <c r="P16" s="74"/>
      <c r="Q16" s="75"/>
      <c r="R16" s="73"/>
      <c r="S16" s="74"/>
      <c r="T16" s="74"/>
      <c r="U16" s="75"/>
      <c r="V16" s="73"/>
      <c r="W16" s="74"/>
      <c r="X16" s="74"/>
      <c r="Y16" s="75"/>
      <c r="Z16" s="73"/>
      <c r="AA16" s="74"/>
      <c r="AB16" s="74"/>
      <c r="AC16" s="75"/>
    </row>
    <row r="17" spans="1:29" x14ac:dyDescent="0.2">
      <c r="A17" s="57" t="s">
        <v>841</v>
      </c>
      <c r="B17" s="58">
        <v>0</v>
      </c>
      <c r="C17" s="59" t="s">
        <v>58</v>
      </c>
      <c r="D17" s="59"/>
      <c r="E17" s="60"/>
      <c r="F17" s="58">
        <v>0</v>
      </c>
      <c r="G17" s="59" t="s">
        <v>58</v>
      </c>
      <c r="H17" s="59"/>
      <c r="I17" s="60"/>
      <c r="J17" s="58">
        <v>0</v>
      </c>
      <c r="K17" s="59" t="s">
        <v>58</v>
      </c>
      <c r="L17" s="59"/>
      <c r="M17" s="60"/>
      <c r="N17" s="58">
        <v>0</v>
      </c>
      <c r="O17" s="59" t="s">
        <v>58</v>
      </c>
      <c r="P17" s="59"/>
      <c r="Q17" s="60"/>
      <c r="R17" s="58">
        <v>0</v>
      </c>
      <c r="S17" s="59" t="s">
        <v>58</v>
      </c>
      <c r="T17" s="59"/>
      <c r="U17" s="60"/>
      <c r="V17" s="58">
        <v>1</v>
      </c>
      <c r="W17" s="59" t="s">
        <v>846</v>
      </c>
      <c r="X17" s="59"/>
      <c r="Y17" s="60"/>
      <c r="Z17" s="58">
        <v>1</v>
      </c>
      <c r="AA17" s="59" t="s">
        <v>846</v>
      </c>
      <c r="AB17" s="59"/>
      <c r="AC17" s="60"/>
    </row>
    <row r="18" spans="1:29" x14ac:dyDescent="0.2">
      <c r="A18" s="61" t="s">
        <v>907</v>
      </c>
      <c r="B18" s="62">
        <v>0</v>
      </c>
      <c r="C18" s="48" t="s">
        <v>842</v>
      </c>
      <c r="D18" s="63">
        <v>0</v>
      </c>
      <c r="E18" s="64" t="s">
        <v>43</v>
      </c>
      <c r="F18" s="62">
        <v>0</v>
      </c>
      <c r="G18" s="48" t="s">
        <v>842</v>
      </c>
      <c r="H18" s="63">
        <v>0</v>
      </c>
      <c r="I18" s="64" t="s">
        <v>43</v>
      </c>
      <c r="J18" s="62">
        <v>0</v>
      </c>
      <c r="K18" s="48" t="s">
        <v>842</v>
      </c>
      <c r="L18" s="63">
        <v>0</v>
      </c>
      <c r="M18" s="64" t="s">
        <v>43</v>
      </c>
      <c r="N18" s="62">
        <v>0</v>
      </c>
      <c r="O18" s="48" t="s">
        <v>842</v>
      </c>
      <c r="P18" s="63">
        <v>0</v>
      </c>
      <c r="Q18" s="64" t="s">
        <v>43</v>
      </c>
      <c r="R18" s="62">
        <v>0</v>
      </c>
      <c r="S18" s="48" t="s">
        <v>842</v>
      </c>
      <c r="T18" s="63">
        <v>0</v>
      </c>
      <c r="U18" s="64" t="s">
        <v>43</v>
      </c>
      <c r="V18" s="62">
        <v>0</v>
      </c>
      <c r="W18" s="48" t="s">
        <v>842</v>
      </c>
      <c r="X18" s="63">
        <v>0</v>
      </c>
      <c r="Y18" s="64" t="s">
        <v>43</v>
      </c>
      <c r="Z18" s="62">
        <v>0</v>
      </c>
      <c r="AA18" s="48" t="s">
        <v>842</v>
      </c>
      <c r="AB18" s="63">
        <v>0</v>
      </c>
      <c r="AC18" s="64" t="s">
        <v>43</v>
      </c>
    </row>
    <row r="19" spans="1:29" x14ac:dyDescent="0.2">
      <c r="A19" s="61"/>
      <c r="B19" s="65">
        <v>0</v>
      </c>
      <c r="C19" s="48"/>
      <c r="D19" s="63"/>
      <c r="E19" s="64"/>
      <c r="F19" s="65">
        <v>0</v>
      </c>
      <c r="G19" s="48"/>
      <c r="H19" s="63"/>
      <c r="I19" s="64"/>
      <c r="J19" s="65">
        <v>0</v>
      </c>
      <c r="K19" s="48"/>
      <c r="L19" s="63"/>
      <c r="M19" s="64"/>
      <c r="N19" s="65">
        <v>0</v>
      </c>
      <c r="O19" s="48"/>
      <c r="P19" s="63"/>
      <c r="Q19" s="64"/>
      <c r="R19" s="65">
        <v>0</v>
      </c>
      <c r="S19" s="48"/>
      <c r="T19" s="63"/>
      <c r="U19" s="64"/>
      <c r="V19" s="65">
        <v>0</v>
      </c>
      <c r="W19" s="48"/>
      <c r="X19" s="63"/>
      <c r="Y19" s="64"/>
      <c r="Z19" s="62"/>
      <c r="AA19" s="48"/>
      <c r="AB19" s="63"/>
      <c r="AC19" s="64"/>
    </row>
    <row r="20" spans="1:29" x14ac:dyDescent="0.2">
      <c r="A20" s="61" t="s">
        <v>843</v>
      </c>
      <c r="B20" s="62">
        <v>0</v>
      </c>
      <c r="C20" s="48" t="s">
        <v>844</v>
      </c>
      <c r="D20" s="63">
        <v>0</v>
      </c>
      <c r="E20" s="64" t="s">
        <v>43</v>
      </c>
      <c r="F20" s="62">
        <v>0</v>
      </c>
      <c r="G20" s="48" t="s">
        <v>844</v>
      </c>
      <c r="H20" s="63">
        <v>0</v>
      </c>
      <c r="I20" s="64" t="s">
        <v>43</v>
      </c>
      <c r="J20" s="62">
        <v>0</v>
      </c>
      <c r="K20" s="48" t="s">
        <v>844</v>
      </c>
      <c r="L20" s="63">
        <v>0</v>
      </c>
      <c r="M20" s="64" t="s">
        <v>43</v>
      </c>
      <c r="N20" s="62">
        <v>0</v>
      </c>
      <c r="O20" s="48" t="s">
        <v>844</v>
      </c>
      <c r="P20" s="63">
        <v>0</v>
      </c>
      <c r="Q20" s="64" t="s">
        <v>43</v>
      </c>
      <c r="R20" s="62">
        <v>0</v>
      </c>
      <c r="S20" s="48" t="s">
        <v>844</v>
      </c>
      <c r="T20" s="63">
        <v>0</v>
      </c>
      <c r="U20" s="64" t="s">
        <v>43</v>
      </c>
      <c r="V20" s="62">
        <v>88.500000050000011</v>
      </c>
      <c r="W20" s="48" t="s">
        <v>844</v>
      </c>
      <c r="X20" s="63">
        <v>0.52828126119354757</v>
      </c>
      <c r="Y20" s="64" t="s">
        <v>43</v>
      </c>
      <c r="Z20" s="62">
        <f>V20+R20+N20+J20+B20</f>
        <v>88.500000050000011</v>
      </c>
      <c r="AA20" s="48" t="s">
        <v>844</v>
      </c>
      <c r="AB20" s="63">
        <v>0.52828126119354757</v>
      </c>
      <c r="AC20" s="64" t="s">
        <v>43</v>
      </c>
    </row>
    <row r="21" spans="1:29" x14ac:dyDescent="0.2">
      <c r="A21" s="61"/>
      <c r="B21" s="65">
        <v>0</v>
      </c>
      <c r="C21" s="48"/>
      <c r="D21" s="66"/>
      <c r="E21" s="64"/>
      <c r="F21" s="65">
        <v>0</v>
      </c>
      <c r="G21" s="48"/>
      <c r="H21" s="66"/>
      <c r="I21" s="64"/>
      <c r="J21" s="65">
        <v>0</v>
      </c>
      <c r="K21" s="48"/>
      <c r="L21" s="66"/>
      <c r="M21" s="64"/>
      <c r="N21" s="65">
        <v>0</v>
      </c>
      <c r="O21" s="48"/>
      <c r="P21" s="66"/>
      <c r="Q21" s="64"/>
      <c r="R21" s="65">
        <v>0</v>
      </c>
      <c r="S21" s="48"/>
      <c r="T21" s="66"/>
      <c r="U21" s="64"/>
      <c r="V21" s="65">
        <v>2.2275820931338515E-2</v>
      </c>
      <c r="W21" s="48"/>
      <c r="X21" s="66"/>
      <c r="Y21" s="64"/>
      <c r="Z21" s="67"/>
      <c r="AA21" s="48"/>
      <c r="AB21" s="48"/>
      <c r="AC21" s="64"/>
    </row>
    <row r="22" spans="1:29" x14ac:dyDescent="0.2">
      <c r="A22" s="53" t="s">
        <v>840</v>
      </c>
      <c r="B22" s="73"/>
      <c r="C22" s="74"/>
      <c r="D22" s="74"/>
      <c r="E22" s="75"/>
      <c r="F22" s="73"/>
      <c r="G22" s="74"/>
      <c r="H22" s="74"/>
      <c r="I22" s="75"/>
      <c r="J22" s="73"/>
      <c r="K22" s="74"/>
      <c r="L22" s="74"/>
      <c r="M22" s="75"/>
      <c r="N22" s="73"/>
      <c r="O22" s="74"/>
      <c r="P22" s="74"/>
      <c r="Q22" s="75"/>
      <c r="R22" s="73"/>
      <c r="S22" s="74"/>
      <c r="T22" s="74"/>
      <c r="U22" s="75"/>
      <c r="V22" s="73"/>
      <c r="W22" s="74"/>
      <c r="X22" s="74"/>
      <c r="Y22" s="75"/>
      <c r="Z22" s="73"/>
      <c r="AA22" s="74"/>
      <c r="AB22" s="74"/>
      <c r="AC22" s="75"/>
    </row>
    <row r="23" spans="1:29" x14ac:dyDescent="0.2">
      <c r="A23" s="57" t="s">
        <v>841</v>
      </c>
      <c r="B23" s="62">
        <v>64</v>
      </c>
      <c r="C23" s="48" t="s">
        <v>845</v>
      </c>
      <c r="D23" s="48"/>
      <c r="E23" s="64"/>
      <c r="F23" s="62">
        <v>0</v>
      </c>
      <c r="G23" s="48" t="s">
        <v>845</v>
      </c>
      <c r="H23" s="48"/>
      <c r="I23" s="64"/>
      <c r="J23" s="62">
        <v>48</v>
      </c>
      <c r="K23" s="48" t="s">
        <v>845</v>
      </c>
      <c r="L23" s="48"/>
      <c r="M23" s="64"/>
      <c r="N23" s="62">
        <v>20</v>
      </c>
      <c r="O23" s="48" t="s">
        <v>845</v>
      </c>
      <c r="P23" s="48"/>
      <c r="Q23" s="64"/>
      <c r="R23" s="62">
        <v>55</v>
      </c>
      <c r="S23" s="48" t="s">
        <v>845</v>
      </c>
      <c r="T23" s="48"/>
      <c r="U23" s="64"/>
      <c r="V23" s="62">
        <v>2</v>
      </c>
      <c r="W23" s="48" t="s">
        <v>845</v>
      </c>
      <c r="X23" s="48"/>
      <c r="Y23" s="64"/>
      <c r="Z23" s="123">
        <v>189</v>
      </c>
      <c r="AA23" s="48" t="s">
        <v>845</v>
      </c>
      <c r="AB23" s="48"/>
      <c r="AC23" s="64"/>
    </row>
    <row r="24" spans="1:29" x14ac:dyDescent="0.2">
      <c r="A24" s="61" t="s">
        <v>907</v>
      </c>
      <c r="B24" s="62">
        <v>1300.6538500000588</v>
      </c>
      <c r="C24" s="48" t="s">
        <v>842</v>
      </c>
      <c r="D24" s="63">
        <v>34.752462419096922</v>
      </c>
      <c r="E24" s="64" t="s">
        <v>43</v>
      </c>
      <c r="F24" s="62">
        <v>0</v>
      </c>
      <c r="G24" s="48" t="s">
        <v>842</v>
      </c>
      <c r="H24" s="63">
        <v>0</v>
      </c>
      <c r="I24" s="64" t="s">
        <v>43</v>
      </c>
      <c r="J24" s="62">
        <v>1392.0534900000002</v>
      </c>
      <c r="K24" s="48" t="s">
        <v>842</v>
      </c>
      <c r="L24" s="63">
        <v>37.194589933821007</v>
      </c>
      <c r="M24" s="64" t="s">
        <v>43</v>
      </c>
      <c r="N24" s="62">
        <v>451.23970099999997</v>
      </c>
      <c r="O24" s="48" t="s">
        <v>842</v>
      </c>
      <c r="P24" s="63">
        <v>12.056774945160329</v>
      </c>
      <c r="Q24" s="64" t="s">
        <v>43</v>
      </c>
      <c r="R24" s="62">
        <v>525.50532999999996</v>
      </c>
      <c r="S24" s="48" t="s">
        <v>842</v>
      </c>
      <c r="T24" s="63">
        <v>14.041094970702082</v>
      </c>
      <c r="U24" s="64" t="s">
        <v>43</v>
      </c>
      <c r="V24" s="62">
        <v>73.171199999999999</v>
      </c>
      <c r="W24" s="48" t="s">
        <v>842</v>
      </c>
      <c r="X24" s="63">
        <v>1.9550777312196552</v>
      </c>
      <c r="Y24" s="64" t="s">
        <v>43</v>
      </c>
      <c r="Z24" s="123">
        <v>3742.6235710000592</v>
      </c>
      <c r="AA24" s="48" t="s">
        <v>842</v>
      </c>
      <c r="AB24" s="63">
        <v>100</v>
      </c>
      <c r="AC24" s="64" t="s">
        <v>43</v>
      </c>
    </row>
    <row r="25" spans="1:29" x14ac:dyDescent="0.2">
      <c r="A25" s="61"/>
      <c r="B25" s="62"/>
      <c r="C25" s="48"/>
      <c r="D25" s="63"/>
      <c r="E25" s="64"/>
      <c r="F25" s="62"/>
      <c r="G25" s="48"/>
      <c r="H25" s="63"/>
      <c r="I25" s="64"/>
      <c r="J25" s="62"/>
      <c r="K25" s="48"/>
      <c r="L25" s="63"/>
      <c r="M25" s="64"/>
      <c r="N25" s="62"/>
      <c r="O25" s="48"/>
      <c r="P25" s="63"/>
      <c r="Q25" s="64"/>
      <c r="R25" s="62"/>
      <c r="S25" s="48"/>
      <c r="T25" s="63"/>
      <c r="U25" s="64"/>
      <c r="V25" s="62"/>
      <c r="W25" s="48"/>
      <c r="X25" s="63"/>
      <c r="Y25" s="64"/>
      <c r="Z25" s="123"/>
      <c r="AA25" s="48"/>
      <c r="AB25" s="63"/>
      <c r="AC25" s="64"/>
    </row>
    <row r="26" spans="1:29" x14ac:dyDescent="0.2">
      <c r="A26" s="61" t="s">
        <v>843</v>
      </c>
      <c r="B26" s="68">
        <f>B20+B14+B8</f>
        <v>8683.0738863400002</v>
      </c>
      <c r="C26" s="48" t="s">
        <v>844</v>
      </c>
      <c r="D26" s="63">
        <v>52.158050285975158</v>
      </c>
      <c r="E26" s="64" t="s">
        <v>43</v>
      </c>
      <c r="F26" s="68">
        <v>0</v>
      </c>
      <c r="G26" s="48" t="s">
        <v>844</v>
      </c>
      <c r="H26" s="63">
        <v>0</v>
      </c>
      <c r="I26" s="64" t="s">
        <v>43</v>
      </c>
      <c r="J26" s="68">
        <f>J20+J14+J8</f>
        <v>3799.6593602510452</v>
      </c>
      <c r="K26" s="48" t="s">
        <v>844</v>
      </c>
      <c r="L26" s="63">
        <v>22.824039801541549</v>
      </c>
      <c r="M26" s="64" t="s">
        <v>43</v>
      </c>
      <c r="N26" s="68">
        <f>N20+N14+N8</f>
        <v>2074.11526792</v>
      </c>
      <c r="O26" s="48" t="s">
        <v>844</v>
      </c>
      <c r="P26" s="63">
        <v>12.458929851244175</v>
      </c>
      <c r="Q26" s="64" t="s">
        <v>43</v>
      </c>
      <c r="R26" s="124">
        <f>R20+R14+R8</f>
        <v>2120.4887996800003</v>
      </c>
      <c r="S26" s="48" t="s">
        <v>844</v>
      </c>
      <c r="T26" s="63">
        <v>12.558980061239112</v>
      </c>
      <c r="U26" s="64" t="s">
        <v>43</v>
      </c>
      <c r="V26" s="68">
        <f>V20+V14+V8</f>
        <v>104.82000002000001</v>
      </c>
      <c r="W26" s="48" t="s">
        <v>844</v>
      </c>
      <c r="X26" s="63">
        <v>0.62963956124108922</v>
      </c>
      <c r="Y26" s="64" t="s">
        <v>43</v>
      </c>
      <c r="Z26" s="62">
        <f>V26+R26+N26+J26+B26</f>
        <v>16782.157314211046</v>
      </c>
      <c r="AA26" s="48" t="s">
        <v>844</v>
      </c>
      <c r="AB26" s="63">
        <v>100</v>
      </c>
      <c r="AC26" s="64" t="s">
        <v>43</v>
      </c>
    </row>
    <row r="27" spans="1:29" ht="6.75" customHeight="1" x14ac:dyDescent="0.2">
      <c r="A27" s="125"/>
      <c r="B27" s="69"/>
      <c r="C27" s="70"/>
      <c r="D27" s="70"/>
      <c r="E27" s="71"/>
      <c r="F27" s="69"/>
      <c r="G27" s="70"/>
      <c r="H27" s="70"/>
      <c r="I27" s="71"/>
      <c r="J27" s="69"/>
      <c r="K27" s="70"/>
      <c r="L27" s="70"/>
      <c r="M27" s="71"/>
      <c r="N27" s="69"/>
      <c r="O27" s="70"/>
      <c r="P27" s="70"/>
      <c r="Q27" s="71"/>
      <c r="R27" s="69"/>
      <c r="S27" s="70"/>
      <c r="T27" s="70"/>
      <c r="U27" s="71"/>
      <c r="V27" s="69"/>
      <c r="W27" s="70"/>
      <c r="X27" s="70"/>
      <c r="Y27" s="71"/>
      <c r="Z27" s="69"/>
      <c r="AA27" s="70"/>
      <c r="AB27" s="70"/>
      <c r="AC27" s="71"/>
    </row>
  </sheetData>
  <conditionalFormatting sqref="Z11:AD15 AD10 Z23:AD25 AD22 Z27:AD27 AA26:AD26 Z5:AD9">
    <cfRule type="expression" dxfId="28" priority="65" stopIfTrue="1">
      <formula>Z5=MAX($G5:$R5)</formula>
    </cfRule>
  </conditionalFormatting>
  <conditionalFormatting sqref="C5:E5 AA5:AC5 D6:E7 AB6:AC7 D12:E13 AB12:AC13 C8:E9 AA8:AC9 C11:E11 AA11:AC11 C23:E27 AA23:AC26 C14:E15 AA14:AC15 Z27:AC27">
    <cfRule type="expression" dxfId="27" priority="63" stopIfTrue="1">
      <formula>C5=MAX($G5:$R5)</formula>
    </cfRule>
  </conditionalFormatting>
  <conditionalFormatting sqref="G5:I5 H6:I7 G8:I9">
    <cfRule type="expression" dxfId="26" priority="62" stopIfTrue="1">
      <formula>G5=MAX($G5:$R5)</formula>
    </cfRule>
  </conditionalFormatting>
  <conditionalFormatting sqref="K5:M5 L6:M7 K8:M9">
    <cfRule type="expression" dxfId="25" priority="61" stopIfTrue="1">
      <formula>K5=MAX($G5:$R5)</formula>
    </cfRule>
  </conditionalFormatting>
  <conditionalFormatting sqref="O5:Q5 P6:Q7 O8:Q9">
    <cfRule type="expression" dxfId="24" priority="60" stopIfTrue="1">
      <formula>O5=MAX($G5:$R5)</formula>
    </cfRule>
  </conditionalFormatting>
  <conditionalFormatting sqref="S5:U5 T6:U7 S8:U9">
    <cfRule type="expression" dxfId="23" priority="59" stopIfTrue="1">
      <formula>S5=MAX($G5:$R5)</formula>
    </cfRule>
  </conditionalFormatting>
  <conditionalFormatting sqref="W5:Y5 X6:Y7 W8:Y9">
    <cfRule type="expression" dxfId="22" priority="58" stopIfTrue="1">
      <formula>W5=MAX($G5:$R5)</formula>
    </cfRule>
  </conditionalFormatting>
  <conditionalFormatting sqref="H12:I13 G11:I11 G14:I15">
    <cfRule type="expression" dxfId="21" priority="56" stopIfTrue="1">
      <formula>G11=MAX($G11:$R11)</formula>
    </cfRule>
  </conditionalFormatting>
  <conditionalFormatting sqref="L12:M13 K11:M11 K14:M15">
    <cfRule type="expression" dxfId="20" priority="55" stopIfTrue="1">
      <formula>K11=MAX($G11:$R11)</formula>
    </cfRule>
  </conditionalFormatting>
  <conditionalFormatting sqref="P12:Q13 O11:Q11 O14:Q15">
    <cfRule type="expression" dxfId="19" priority="54" stopIfTrue="1">
      <formula>O11=MAX($G11:$R11)</formula>
    </cfRule>
  </conditionalFormatting>
  <conditionalFormatting sqref="T12:U13 S11:U11 S14:U15">
    <cfRule type="expression" dxfId="18" priority="53" stopIfTrue="1">
      <formula>S11=MAX($G11:$R11)</formula>
    </cfRule>
  </conditionalFormatting>
  <conditionalFormatting sqref="X12:Y13 W11:Y11 W14:Y15">
    <cfRule type="expression" dxfId="17" priority="52" stopIfTrue="1">
      <formula>W11=MAX($G11:$R11)</formula>
    </cfRule>
  </conditionalFormatting>
  <conditionalFormatting sqref="L18:M19 K17:M17 K20:M21">
    <cfRule type="expression" dxfId="16" priority="15" stopIfTrue="1">
      <formula>K17=MAX($G17:$R17)</formula>
    </cfRule>
  </conditionalFormatting>
  <conditionalFormatting sqref="P18:Q19 O17:Q17 O20:Q21">
    <cfRule type="expression" dxfId="15" priority="14" stopIfTrue="1">
      <formula>O17=MAX($G17:$R17)</formula>
    </cfRule>
  </conditionalFormatting>
  <conditionalFormatting sqref="T18:U19 S17:U17 S20:U21">
    <cfRule type="expression" dxfId="14" priority="13" stopIfTrue="1">
      <formula>S17=MAX($G17:$R17)</formula>
    </cfRule>
  </conditionalFormatting>
  <conditionalFormatting sqref="X18:Y19 W17:Y17 W20:Y21">
    <cfRule type="expression" dxfId="13" priority="12" stopIfTrue="1">
      <formula>W17=MAX($G17:$R17)</formula>
    </cfRule>
  </conditionalFormatting>
  <conditionalFormatting sqref="AD16:AD21">
    <cfRule type="expression" dxfId="12" priority="20" stopIfTrue="1">
      <formula>AD16=MAX($G16:$R16)</formula>
    </cfRule>
  </conditionalFormatting>
  <conditionalFormatting sqref="Z18:AA19 Z17:AB17 AC17:AC21 Z21:AB21 AA20">
    <cfRule type="expression" dxfId="11" priority="19" stopIfTrue="1">
      <formula>Z17=MAX($G17:$R17)</formula>
    </cfRule>
  </conditionalFormatting>
  <conditionalFormatting sqref="AA17:AC17 AB18:AC19 AA20:AC20 Z21:AC21">
    <cfRule type="expression" dxfId="10" priority="18" stopIfTrue="1">
      <formula>Z17=MAX($G17:$R17)</formula>
    </cfRule>
  </conditionalFormatting>
  <conditionalFormatting sqref="D18:E19 C17:E17 C20:E21">
    <cfRule type="expression" dxfId="9" priority="17" stopIfTrue="1">
      <formula>C17=MAX($G17:$R17)</formula>
    </cfRule>
  </conditionalFormatting>
  <conditionalFormatting sqref="H18:I19 G17:I17 G20:I21">
    <cfRule type="expression" dxfId="8" priority="16" stopIfTrue="1">
      <formula>G17=MAX($G17:$R17)</formula>
    </cfRule>
  </conditionalFormatting>
  <conditionalFormatting sqref="F27:I27 G23:I26">
    <cfRule type="expression" dxfId="7" priority="10" stopIfTrue="1">
      <formula>F23=MAX($G23:$R23)</formula>
    </cfRule>
  </conditionalFormatting>
  <conditionalFormatting sqref="J27:M27 K23:M26">
    <cfRule type="expression" dxfId="6" priority="9" stopIfTrue="1">
      <formula>J23=MAX($G23:$R23)</formula>
    </cfRule>
  </conditionalFormatting>
  <conditionalFormatting sqref="N27:Q27 O23:Q26">
    <cfRule type="expression" dxfId="5" priority="8" stopIfTrue="1">
      <formula>N23=MAX($G23:$R23)</formula>
    </cfRule>
  </conditionalFormatting>
  <conditionalFormatting sqref="R27:U27 S23:U26">
    <cfRule type="expression" dxfId="4" priority="7" stopIfTrue="1">
      <formula>R23=MAX($G23:$R23)</formula>
    </cfRule>
  </conditionalFormatting>
  <conditionalFormatting sqref="V27:Y27 W23:Y26">
    <cfRule type="expression" dxfId="3" priority="6" stopIfTrue="1">
      <formula>V23=MAX($G23:$R23)</formula>
    </cfRule>
  </conditionalFormatting>
  <conditionalFormatting sqref="B27">
    <cfRule type="expression" dxfId="2" priority="3" stopIfTrue="1">
      <formula>B27=MAX($G27:$R27)</formula>
    </cfRule>
  </conditionalFormatting>
  <conditionalFormatting sqref="Z20">
    <cfRule type="expression" dxfId="1" priority="2" stopIfTrue="1">
      <formula>Z20=MAX($G20:$R20)</formula>
    </cfRule>
  </conditionalFormatting>
  <conditionalFormatting sqref="Z26">
    <cfRule type="expression" dxfId="0" priority="1" stopIfTrue="1">
      <formula>Z26=MAX($G26:$R26)</formula>
    </cfRule>
  </conditionalFormatting>
  <dataValidations count="1">
    <dataValidation type="list" allowBlank="1" showInputMessage="1" showErrorMessage="1" sqref="WUA982538 HO1 RK1 ABG1 ALC1 AUY1 BEU1 BOQ1 BYM1 CII1 CSE1 DCA1 DLW1 DVS1 EFO1 EPK1 EZG1 FJC1 FSY1 GCU1 GMQ1 GWM1 HGI1 HQE1 IAA1 IJW1 ITS1 JDO1 JNK1 JXG1 KHC1 KQY1 LAU1 LKQ1 LUM1 MEI1 MOE1 MYA1 NHW1 NRS1 OBO1 OLK1 OVG1 PFC1 POY1 PYU1 QIQ1 QSM1 RCI1 RME1 RWA1 SFW1 SPS1 SZO1 TJK1 TTG1 UDC1 UMY1 UWU1 VGQ1 VQM1 WAI1 WKE1 WUA1 RME982538 HO65034 RK65034 ABG65034 ALC65034 AUY65034 BEU65034 BOQ65034 BYM65034 CII65034 CSE65034 DCA65034 DLW65034 DVS65034 EFO65034 EPK65034 EZG65034 FJC65034 FSY65034 GCU65034 GMQ65034 GWM65034 HGI65034 HQE65034 IAA65034 IJW65034 ITS65034 JDO65034 JNK65034 JXG65034 KHC65034 KQY65034 LAU65034 LKQ65034 LUM65034 MEI65034 MOE65034 MYA65034 NHW65034 NRS65034 OBO65034 OLK65034 OVG65034 PFC65034 POY65034 PYU65034 QIQ65034 QSM65034 RCI65034 RME65034 RWA65034 SFW65034 SPS65034 SZO65034 TJK65034 TTG65034 UDC65034 UMY65034 UWU65034 VGQ65034 VQM65034 WAI65034 WKE65034 WUA65034 RWA982538 HO130570 RK130570 ABG130570 ALC130570 AUY130570 BEU130570 BOQ130570 BYM130570 CII130570 CSE130570 DCA130570 DLW130570 DVS130570 EFO130570 EPK130570 EZG130570 FJC130570 FSY130570 GCU130570 GMQ130570 GWM130570 HGI130570 HQE130570 IAA130570 IJW130570 ITS130570 JDO130570 JNK130570 JXG130570 KHC130570 KQY130570 LAU130570 LKQ130570 LUM130570 MEI130570 MOE130570 MYA130570 NHW130570 NRS130570 OBO130570 OLK130570 OVG130570 PFC130570 POY130570 PYU130570 QIQ130570 QSM130570 RCI130570 RME130570 RWA130570 SFW130570 SPS130570 SZO130570 TJK130570 TTG130570 UDC130570 UMY130570 UWU130570 VGQ130570 VQM130570 WAI130570 WKE130570 WUA130570 SFW982538 HO196106 RK196106 ABG196106 ALC196106 AUY196106 BEU196106 BOQ196106 BYM196106 CII196106 CSE196106 DCA196106 DLW196106 DVS196106 EFO196106 EPK196106 EZG196106 FJC196106 FSY196106 GCU196106 GMQ196106 GWM196106 HGI196106 HQE196106 IAA196106 IJW196106 ITS196106 JDO196106 JNK196106 JXG196106 KHC196106 KQY196106 LAU196106 LKQ196106 LUM196106 MEI196106 MOE196106 MYA196106 NHW196106 NRS196106 OBO196106 OLK196106 OVG196106 PFC196106 POY196106 PYU196106 QIQ196106 QSM196106 RCI196106 RME196106 RWA196106 SFW196106 SPS196106 SZO196106 TJK196106 TTG196106 UDC196106 UMY196106 UWU196106 VGQ196106 VQM196106 WAI196106 WKE196106 WUA196106 SPS982538 HO261642 RK261642 ABG261642 ALC261642 AUY261642 BEU261642 BOQ261642 BYM261642 CII261642 CSE261642 DCA261642 DLW261642 DVS261642 EFO261642 EPK261642 EZG261642 FJC261642 FSY261642 GCU261642 GMQ261642 GWM261642 HGI261642 HQE261642 IAA261642 IJW261642 ITS261642 JDO261642 JNK261642 JXG261642 KHC261642 KQY261642 LAU261642 LKQ261642 LUM261642 MEI261642 MOE261642 MYA261642 NHW261642 NRS261642 OBO261642 OLK261642 OVG261642 PFC261642 POY261642 PYU261642 QIQ261642 QSM261642 RCI261642 RME261642 RWA261642 SFW261642 SPS261642 SZO261642 TJK261642 TTG261642 UDC261642 UMY261642 UWU261642 VGQ261642 VQM261642 WAI261642 WKE261642 WUA261642 SZO982538 HO327178 RK327178 ABG327178 ALC327178 AUY327178 BEU327178 BOQ327178 BYM327178 CII327178 CSE327178 DCA327178 DLW327178 DVS327178 EFO327178 EPK327178 EZG327178 FJC327178 FSY327178 GCU327178 GMQ327178 GWM327178 HGI327178 HQE327178 IAA327178 IJW327178 ITS327178 JDO327178 JNK327178 JXG327178 KHC327178 KQY327178 LAU327178 LKQ327178 LUM327178 MEI327178 MOE327178 MYA327178 NHW327178 NRS327178 OBO327178 OLK327178 OVG327178 PFC327178 POY327178 PYU327178 QIQ327178 QSM327178 RCI327178 RME327178 RWA327178 SFW327178 SPS327178 SZO327178 TJK327178 TTG327178 UDC327178 UMY327178 UWU327178 VGQ327178 VQM327178 WAI327178 WKE327178 WUA327178 TJK982538 HO392714 RK392714 ABG392714 ALC392714 AUY392714 BEU392714 BOQ392714 BYM392714 CII392714 CSE392714 DCA392714 DLW392714 DVS392714 EFO392714 EPK392714 EZG392714 FJC392714 FSY392714 GCU392714 GMQ392714 GWM392714 HGI392714 HQE392714 IAA392714 IJW392714 ITS392714 JDO392714 JNK392714 JXG392714 KHC392714 KQY392714 LAU392714 LKQ392714 LUM392714 MEI392714 MOE392714 MYA392714 NHW392714 NRS392714 OBO392714 OLK392714 OVG392714 PFC392714 POY392714 PYU392714 QIQ392714 QSM392714 RCI392714 RME392714 RWA392714 SFW392714 SPS392714 SZO392714 TJK392714 TTG392714 UDC392714 UMY392714 UWU392714 VGQ392714 VQM392714 WAI392714 WKE392714 WUA392714 TTG982538 HO458250 RK458250 ABG458250 ALC458250 AUY458250 BEU458250 BOQ458250 BYM458250 CII458250 CSE458250 DCA458250 DLW458250 DVS458250 EFO458250 EPK458250 EZG458250 FJC458250 FSY458250 GCU458250 GMQ458250 GWM458250 HGI458250 HQE458250 IAA458250 IJW458250 ITS458250 JDO458250 JNK458250 JXG458250 KHC458250 KQY458250 LAU458250 LKQ458250 LUM458250 MEI458250 MOE458250 MYA458250 NHW458250 NRS458250 OBO458250 OLK458250 OVG458250 PFC458250 POY458250 PYU458250 QIQ458250 QSM458250 RCI458250 RME458250 RWA458250 SFW458250 SPS458250 SZO458250 TJK458250 TTG458250 UDC458250 UMY458250 UWU458250 VGQ458250 VQM458250 WAI458250 WKE458250 WUA458250 UDC982538 HO523786 RK523786 ABG523786 ALC523786 AUY523786 BEU523786 BOQ523786 BYM523786 CII523786 CSE523786 DCA523786 DLW523786 DVS523786 EFO523786 EPK523786 EZG523786 FJC523786 FSY523786 GCU523786 GMQ523786 GWM523786 HGI523786 HQE523786 IAA523786 IJW523786 ITS523786 JDO523786 JNK523786 JXG523786 KHC523786 KQY523786 LAU523786 LKQ523786 LUM523786 MEI523786 MOE523786 MYA523786 NHW523786 NRS523786 OBO523786 OLK523786 OVG523786 PFC523786 POY523786 PYU523786 QIQ523786 QSM523786 RCI523786 RME523786 RWA523786 SFW523786 SPS523786 SZO523786 TJK523786 TTG523786 UDC523786 UMY523786 UWU523786 VGQ523786 VQM523786 WAI523786 WKE523786 WUA523786 UMY982538 HO589322 RK589322 ABG589322 ALC589322 AUY589322 BEU589322 BOQ589322 BYM589322 CII589322 CSE589322 DCA589322 DLW589322 DVS589322 EFO589322 EPK589322 EZG589322 FJC589322 FSY589322 GCU589322 GMQ589322 GWM589322 HGI589322 HQE589322 IAA589322 IJW589322 ITS589322 JDO589322 JNK589322 JXG589322 KHC589322 KQY589322 LAU589322 LKQ589322 LUM589322 MEI589322 MOE589322 MYA589322 NHW589322 NRS589322 OBO589322 OLK589322 OVG589322 PFC589322 POY589322 PYU589322 QIQ589322 QSM589322 RCI589322 RME589322 RWA589322 SFW589322 SPS589322 SZO589322 TJK589322 TTG589322 UDC589322 UMY589322 UWU589322 VGQ589322 VQM589322 WAI589322 WKE589322 WUA589322 UWU982538 HO654858 RK654858 ABG654858 ALC654858 AUY654858 BEU654858 BOQ654858 BYM654858 CII654858 CSE654858 DCA654858 DLW654858 DVS654858 EFO654858 EPK654858 EZG654858 FJC654858 FSY654858 GCU654858 GMQ654858 GWM654858 HGI654858 HQE654858 IAA654858 IJW654858 ITS654858 JDO654858 JNK654858 JXG654858 KHC654858 KQY654858 LAU654858 LKQ654858 LUM654858 MEI654858 MOE654858 MYA654858 NHW654858 NRS654858 OBO654858 OLK654858 OVG654858 PFC654858 POY654858 PYU654858 QIQ654858 QSM654858 RCI654858 RME654858 RWA654858 SFW654858 SPS654858 SZO654858 TJK654858 TTG654858 UDC654858 UMY654858 UWU654858 VGQ654858 VQM654858 WAI654858 WKE654858 WUA654858 VGQ982538 HO720394 RK720394 ABG720394 ALC720394 AUY720394 BEU720394 BOQ720394 BYM720394 CII720394 CSE720394 DCA720394 DLW720394 DVS720394 EFO720394 EPK720394 EZG720394 FJC720394 FSY720394 GCU720394 GMQ720394 GWM720394 HGI720394 HQE720394 IAA720394 IJW720394 ITS720394 JDO720394 JNK720394 JXG720394 KHC720394 KQY720394 LAU720394 LKQ720394 LUM720394 MEI720394 MOE720394 MYA720394 NHW720394 NRS720394 OBO720394 OLK720394 OVG720394 PFC720394 POY720394 PYU720394 QIQ720394 QSM720394 RCI720394 RME720394 RWA720394 SFW720394 SPS720394 SZO720394 TJK720394 TTG720394 UDC720394 UMY720394 UWU720394 VGQ720394 VQM720394 WAI720394 WKE720394 WUA720394 VQM982538 HO785930 RK785930 ABG785930 ALC785930 AUY785930 BEU785930 BOQ785930 BYM785930 CII785930 CSE785930 DCA785930 DLW785930 DVS785930 EFO785930 EPK785930 EZG785930 FJC785930 FSY785930 GCU785930 GMQ785930 GWM785930 HGI785930 HQE785930 IAA785930 IJW785930 ITS785930 JDO785930 JNK785930 JXG785930 KHC785930 KQY785930 LAU785930 LKQ785930 LUM785930 MEI785930 MOE785930 MYA785930 NHW785930 NRS785930 OBO785930 OLK785930 OVG785930 PFC785930 POY785930 PYU785930 QIQ785930 QSM785930 RCI785930 RME785930 RWA785930 SFW785930 SPS785930 SZO785930 TJK785930 TTG785930 UDC785930 UMY785930 UWU785930 VGQ785930 VQM785930 WAI785930 WKE785930 WUA785930 WAI982538 HO851466 RK851466 ABG851466 ALC851466 AUY851466 BEU851466 BOQ851466 BYM851466 CII851466 CSE851466 DCA851466 DLW851466 DVS851466 EFO851466 EPK851466 EZG851466 FJC851466 FSY851466 GCU851466 GMQ851466 GWM851466 HGI851466 HQE851466 IAA851466 IJW851466 ITS851466 JDO851466 JNK851466 JXG851466 KHC851466 KQY851466 LAU851466 LKQ851466 LUM851466 MEI851466 MOE851466 MYA851466 NHW851466 NRS851466 OBO851466 OLK851466 OVG851466 PFC851466 POY851466 PYU851466 QIQ851466 QSM851466 RCI851466 RME851466 RWA851466 SFW851466 SPS851466 SZO851466 TJK851466 TTG851466 UDC851466 UMY851466 UWU851466 VGQ851466 VQM851466 WAI851466 WKE851466 WUA851466 WKE982538 HO917002 RK917002 ABG917002 ALC917002 AUY917002 BEU917002 BOQ917002 BYM917002 CII917002 CSE917002 DCA917002 DLW917002 DVS917002 EFO917002 EPK917002 EZG917002 FJC917002 FSY917002 GCU917002 GMQ917002 GWM917002 HGI917002 HQE917002 IAA917002 IJW917002 ITS917002 JDO917002 JNK917002 JXG917002 KHC917002 KQY917002 LAU917002 LKQ917002 LUM917002 MEI917002 MOE917002 MYA917002 NHW917002 NRS917002 OBO917002 OLK917002 OVG917002 PFC917002 POY917002 PYU917002 QIQ917002 QSM917002 RCI917002 RME917002 RWA917002 SFW917002 SPS917002 SZO917002 TJK917002 TTG917002 UDC917002 UMY917002 UWU917002 VGQ917002 VQM917002 WAI917002 WKE917002 WUA917002 RCI982538 HO982538 RK982538 ABG982538 ALC982538 AUY982538 BEU982538 BOQ982538 BYM982538 CII982538 CSE982538 DCA982538 DLW982538 DVS982538 EFO982538 EPK982538 EZG982538 FJC982538 FSY982538 GCU982538 GMQ982538 GWM982538 HGI982538 HQE982538 IAA982538 IJW982538 ITS982538 JDO982538 JNK982538 JXG982538 KHC982538 KQY982538 LAU982538 LKQ982538 LUM982538 MEI982538 MOE982538 MYA982538 NHW982538 NRS982538 OBO982538 OLK982538 OVG982538 PFC982538 POY982538 PYU982538 QIQ982538 QSM982538" xr:uid="{BC8A7BD0-9C4C-4C80-8494-3C6F53452E12}">
      <formula1>#REF!</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EC57A-150B-49BD-BB7C-ED4DB6FC77EB}">
  <dimension ref="A1:I54"/>
  <sheetViews>
    <sheetView showGridLines="0" zoomScale="115" zoomScaleNormal="115" workbookViewId="0">
      <selection activeCell="A60" sqref="A60"/>
    </sheetView>
  </sheetViews>
  <sheetFormatPr defaultColWidth="9.140625" defaultRowHeight="12.75" x14ac:dyDescent="0.2"/>
  <cols>
    <col min="1" max="1" width="59.140625" style="76" customWidth="1"/>
    <col min="2" max="2" width="28.7109375" style="76" customWidth="1"/>
    <col min="3" max="3" width="11.5703125" style="76" customWidth="1"/>
    <col min="4" max="16384" width="9.140625" style="47"/>
  </cols>
  <sheetData>
    <row r="1" spans="1:9" ht="28.5" customHeight="1" x14ac:dyDescent="0.2">
      <c r="A1" s="190" t="s">
        <v>877</v>
      </c>
      <c r="B1" s="190"/>
      <c r="C1" s="190"/>
    </row>
    <row r="3" spans="1:9" s="98" customFormat="1" ht="13.5" customHeight="1" x14ac:dyDescent="0.25">
      <c r="A3" s="77"/>
      <c r="B3" s="78">
        <v>44561</v>
      </c>
      <c r="C3" s="144">
        <v>44377</v>
      </c>
    </row>
    <row r="4" spans="1:9" s="98" customFormat="1" ht="13.5" customHeight="1" x14ac:dyDescent="0.25">
      <c r="A4" s="79"/>
      <c r="B4" s="80"/>
      <c r="C4" s="145"/>
    </row>
    <row r="5" spans="1:9" s="98" customFormat="1" ht="13.5" customHeight="1" x14ac:dyDescent="0.25">
      <c r="A5" s="81" t="s">
        <v>847</v>
      </c>
      <c r="B5" s="82">
        <v>7990.7</v>
      </c>
      <c r="C5" s="146">
        <v>8466.3445644459953</v>
      </c>
      <c r="E5" s="167"/>
    </row>
    <row r="6" spans="1:9" s="98" customFormat="1" ht="13.5" customHeight="1" x14ac:dyDescent="0.25">
      <c r="A6" s="81" t="s">
        <v>848</v>
      </c>
      <c r="B6" s="82">
        <v>938</v>
      </c>
      <c r="C6" s="146">
        <v>967.0082294300006</v>
      </c>
    </row>
    <row r="7" spans="1:9" s="98" customFormat="1" ht="13.5" customHeight="1" x14ac:dyDescent="0.25">
      <c r="A7" s="81" t="s">
        <v>849</v>
      </c>
      <c r="B7" s="82">
        <v>42.4</v>
      </c>
      <c r="C7" s="146">
        <v>146.80542135400398</v>
      </c>
      <c r="I7" s="167"/>
    </row>
    <row r="8" spans="1:9" s="98" customFormat="1" ht="13.5" customHeight="1" x14ac:dyDescent="0.25">
      <c r="A8" s="81" t="s">
        <v>850</v>
      </c>
      <c r="B8" s="82">
        <v>9489.8000000000011</v>
      </c>
      <c r="C8" s="146">
        <v>7500.4155464599999</v>
      </c>
    </row>
    <row r="9" spans="1:9" s="98" customFormat="1" ht="13.5" hidden="1" customHeight="1" x14ac:dyDescent="0.25">
      <c r="A9" s="184" t="s">
        <v>851</v>
      </c>
      <c r="B9" s="169">
        <v>0</v>
      </c>
      <c r="C9" s="185">
        <v>0</v>
      </c>
    </row>
    <row r="10" spans="1:9" s="98" customFormat="1" ht="13.5" customHeight="1" x14ac:dyDescent="0.25">
      <c r="A10" s="83" t="s">
        <v>876</v>
      </c>
      <c r="B10" s="84">
        <f>SUM(B5:B9)</f>
        <v>18460.900000000001</v>
      </c>
      <c r="C10" s="147">
        <f>SUM(C5:C9)</f>
        <v>17080.573761690001</v>
      </c>
    </row>
    <row r="11" spans="1:9" s="127" customFormat="1" x14ac:dyDescent="0.25">
      <c r="A11" s="126"/>
      <c r="B11" s="179"/>
      <c r="C11" s="86"/>
    </row>
    <row r="12" spans="1:9" s="127" customFormat="1" x14ac:dyDescent="0.25">
      <c r="B12" s="180"/>
      <c r="C12" s="128"/>
    </row>
    <row r="13" spans="1:9" x14ac:dyDescent="0.2">
      <c r="A13" s="83"/>
      <c r="B13" s="181"/>
    </row>
    <row r="14" spans="1:9" x14ac:dyDescent="0.2">
      <c r="A14" s="88" t="s">
        <v>852</v>
      </c>
      <c r="B14" s="182">
        <v>16782.439999999999</v>
      </c>
      <c r="C14" s="47"/>
      <c r="D14" s="168"/>
    </row>
    <row r="15" spans="1:9" x14ac:dyDescent="0.2">
      <c r="A15" s="83" t="s">
        <v>853</v>
      </c>
      <c r="B15" s="183"/>
    </row>
    <row r="16" spans="1:9" x14ac:dyDescent="0.2">
      <c r="A16" s="83"/>
      <c r="B16" s="90"/>
      <c r="C16" s="89"/>
    </row>
    <row r="17" spans="1:3" x14ac:dyDescent="0.2">
      <c r="A17" s="83" t="s">
        <v>854</v>
      </c>
      <c r="B17" s="90">
        <v>938</v>
      </c>
    </row>
    <row r="18" spans="1:3" x14ac:dyDescent="0.2">
      <c r="A18" s="83" t="s">
        <v>557</v>
      </c>
      <c r="B18" s="90">
        <v>42.4</v>
      </c>
    </row>
    <row r="19" spans="1:3" x14ac:dyDescent="0.2">
      <c r="A19" s="83" t="s">
        <v>261</v>
      </c>
      <c r="B19" s="90">
        <v>55.4</v>
      </c>
      <c r="C19" s="166"/>
    </row>
    <row r="20" spans="1:3" x14ac:dyDescent="0.2">
      <c r="A20" s="83" t="s">
        <v>855</v>
      </c>
      <c r="B20" s="90">
        <v>642.70000000000005</v>
      </c>
    </row>
    <row r="21" spans="1:3" x14ac:dyDescent="0.2">
      <c r="A21" s="83"/>
      <c r="B21" s="90"/>
    </row>
    <row r="22" spans="1:3" x14ac:dyDescent="0.2">
      <c r="A22" s="91" t="s">
        <v>856</v>
      </c>
      <c r="B22" s="92">
        <f>SUM(B14:B21)</f>
        <v>18460.940000000002</v>
      </c>
      <c r="C22" s="85"/>
    </row>
    <row r="23" spans="1:3" x14ac:dyDescent="0.2">
      <c r="A23" s="83"/>
    </row>
    <row r="24" spans="1:3" x14ac:dyDescent="0.2">
      <c r="A24" s="83"/>
      <c r="C24" s="93"/>
    </row>
    <row r="25" spans="1:3" x14ac:dyDescent="0.2">
      <c r="A25" s="94"/>
      <c r="B25" s="93"/>
    </row>
    <row r="26" spans="1:3" x14ac:dyDescent="0.2">
      <c r="A26" s="94"/>
      <c r="B26" s="93"/>
      <c r="C26" s="93"/>
    </row>
    <row r="27" spans="1:3" x14ac:dyDescent="0.2">
      <c r="A27" s="83"/>
    </row>
    <row r="28" spans="1:3" x14ac:dyDescent="0.2">
      <c r="A28" s="129"/>
      <c r="B28" s="129"/>
      <c r="C28" s="129"/>
    </row>
    <row r="29" spans="1:3" x14ac:dyDescent="0.2">
      <c r="A29" s="129"/>
      <c r="B29" s="129"/>
      <c r="C29" s="129"/>
    </row>
    <row r="30" spans="1:3" x14ac:dyDescent="0.2">
      <c r="C30" s="100"/>
    </row>
    <row r="31" spans="1:3" x14ac:dyDescent="0.2">
      <c r="C31" s="100"/>
    </row>
    <row r="32" spans="1:3" x14ac:dyDescent="0.2">
      <c r="C32" s="100"/>
    </row>
    <row r="33" spans="1:3" x14ac:dyDescent="0.2">
      <c r="C33" s="85"/>
    </row>
    <row r="34" spans="1:3" x14ac:dyDescent="0.2">
      <c r="B34" s="89"/>
    </row>
    <row r="36" spans="1:3" ht="15" x14ac:dyDescent="0.25">
      <c r="A36" s="72"/>
      <c r="B36" s="72"/>
      <c r="C36" s="72"/>
    </row>
    <row r="37" spans="1:3" ht="15" x14ac:dyDescent="0.25">
      <c r="A37" s="101"/>
      <c r="B37" s="101"/>
      <c r="C37" s="72"/>
    </row>
    <row r="38" spans="1:3" ht="15" x14ac:dyDescent="0.25">
      <c r="A38" s="101"/>
      <c r="B38" s="101"/>
      <c r="C38" s="72"/>
    </row>
    <row r="39" spans="1:3" ht="15" x14ac:dyDescent="0.25">
      <c r="A39" s="101"/>
      <c r="B39" s="101"/>
      <c r="C39" s="72"/>
    </row>
    <row r="40" spans="1:3" ht="15" x14ac:dyDescent="0.25">
      <c r="A40" s="101"/>
      <c r="B40" s="101"/>
      <c r="C40" s="72"/>
    </row>
    <row r="41" spans="1:3" ht="15" x14ac:dyDescent="0.25">
      <c r="A41" s="101"/>
      <c r="B41" s="101"/>
      <c r="C41" s="72"/>
    </row>
    <row r="42" spans="1:3" ht="15" x14ac:dyDescent="0.25">
      <c r="A42" s="101"/>
      <c r="B42" s="101"/>
      <c r="C42" s="72"/>
    </row>
    <row r="43" spans="1:3" ht="15" x14ac:dyDescent="0.25">
      <c r="A43" s="101"/>
      <c r="B43" s="101"/>
      <c r="C43" s="72"/>
    </row>
    <row r="44" spans="1:3" ht="15" x14ac:dyDescent="0.25">
      <c r="A44" s="101"/>
      <c r="B44" s="101"/>
      <c r="C44" s="72"/>
    </row>
    <row r="45" spans="1:3" ht="15" x14ac:dyDescent="0.25">
      <c r="A45" s="101"/>
      <c r="B45" s="101"/>
      <c r="C45" s="72"/>
    </row>
    <row r="46" spans="1:3" ht="15" x14ac:dyDescent="0.25">
      <c r="A46" s="101"/>
      <c r="B46" s="101"/>
      <c r="C46" s="72"/>
    </row>
    <row r="47" spans="1:3" ht="15" x14ac:dyDescent="0.25">
      <c r="A47" s="101"/>
      <c r="B47" s="101"/>
      <c r="C47" s="72"/>
    </row>
    <row r="48" spans="1:3" x14ac:dyDescent="0.2">
      <c r="A48" s="95"/>
      <c r="B48" s="95"/>
      <c r="C48" s="96"/>
    </row>
    <row r="49" spans="1:3" x14ac:dyDescent="0.2">
      <c r="A49" s="95"/>
      <c r="B49" s="95"/>
      <c r="C49" s="96"/>
    </row>
    <row r="50" spans="1:3" x14ac:dyDescent="0.2">
      <c r="A50" s="95"/>
      <c r="B50" s="95"/>
      <c r="C50" s="96"/>
    </row>
    <row r="51" spans="1:3" x14ac:dyDescent="0.2">
      <c r="A51" s="95"/>
      <c r="B51" s="95"/>
      <c r="C51" s="97"/>
    </row>
    <row r="52" spans="1:3" x14ac:dyDescent="0.2">
      <c r="A52" s="95"/>
      <c r="B52" s="95"/>
      <c r="C52" s="96"/>
    </row>
    <row r="53" spans="1:3" x14ac:dyDescent="0.2">
      <c r="A53" s="95"/>
      <c r="B53" s="95"/>
      <c r="C53" s="96"/>
    </row>
    <row r="54" spans="1:3" x14ac:dyDescent="0.2">
      <c r="A54" s="95"/>
      <c r="B54" s="95"/>
      <c r="C54" s="96"/>
    </row>
  </sheetData>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CF04A-7C91-4FB1-93C5-FFEA4D7F53ED}">
  <dimension ref="A1:K39"/>
  <sheetViews>
    <sheetView showGridLines="0" topLeftCell="D1" workbookViewId="0">
      <selection activeCell="F25" sqref="F25"/>
    </sheetView>
  </sheetViews>
  <sheetFormatPr defaultColWidth="9.140625" defaultRowHeight="12.75" outlineLevelCol="1" x14ac:dyDescent="0.2"/>
  <cols>
    <col min="1" max="3" width="11.42578125" style="47" hidden="1" customWidth="1" outlineLevel="1"/>
    <col min="4" max="4" width="9.140625" style="47" collapsed="1"/>
    <col min="5" max="5" width="27.140625" style="47" customWidth="1"/>
    <col min="6" max="6" width="14.42578125" style="47" customWidth="1"/>
    <col min="7" max="7" width="15.7109375" style="47" customWidth="1"/>
    <col min="8" max="8" width="16.5703125" style="47" customWidth="1"/>
    <col min="9" max="10" width="14.7109375" style="47" customWidth="1"/>
    <col min="11" max="11" width="14.28515625" style="102" customWidth="1"/>
    <col min="12" max="13" width="15.28515625" style="47" bestFit="1" customWidth="1"/>
    <col min="14" max="14" width="12.5703125" style="47" bestFit="1" customWidth="1"/>
    <col min="15" max="15" width="18.140625" style="47" customWidth="1"/>
    <col min="16" max="17" width="9.140625" style="47"/>
    <col min="18" max="18" width="21.5703125" style="47" customWidth="1"/>
    <col min="19" max="16384" width="9.140625" style="47"/>
  </cols>
  <sheetData>
    <row r="1" spans="1:11" x14ac:dyDescent="0.2">
      <c r="E1" s="191" t="s">
        <v>878</v>
      </c>
      <c r="F1" s="191"/>
      <c r="G1" s="191"/>
      <c r="H1" s="191"/>
      <c r="I1" s="191"/>
      <c r="J1" s="191"/>
    </row>
    <row r="2" spans="1:11" s="103" customFormat="1" ht="40.5" customHeight="1" x14ac:dyDescent="0.2">
      <c r="E2" s="104"/>
      <c r="F2" s="105" t="s">
        <v>857</v>
      </c>
      <c r="G2" s="106" t="s">
        <v>18</v>
      </c>
      <c r="H2" s="105" t="s">
        <v>858</v>
      </c>
      <c r="I2" s="106" t="s">
        <v>859</v>
      </c>
      <c r="J2" s="107" t="s">
        <v>22</v>
      </c>
      <c r="K2" s="108"/>
    </row>
    <row r="3" spans="1:11" s="103" customFormat="1" x14ac:dyDescent="0.2">
      <c r="E3" s="104"/>
      <c r="F3" s="109"/>
      <c r="G3" s="110" t="s">
        <v>860</v>
      </c>
      <c r="H3" s="110"/>
      <c r="I3" s="110" t="s">
        <v>48</v>
      </c>
      <c r="J3" s="111"/>
      <c r="K3" s="108"/>
    </row>
    <row r="4" spans="1:11" x14ac:dyDescent="0.2">
      <c r="A4" s="106" t="s">
        <v>861</v>
      </c>
      <c r="B4" s="106" t="s">
        <v>862</v>
      </c>
      <c r="C4" s="106" t="s">
        <v>863</v>
      </c>
      <c r="E4" s="112" t="s">
        <v>40</v>
      </c>
      <c r="F4" s="113"/>
      <c r="G4" s="113"/>
      <c r="H4" s="113"/>
      <c r="I4" s="48"/>
      <c r="J4" s="114"/>
    </row>
    <row r="5" spans="1:11" x14ac:dyDescent="0.2">
      <c r="A5" s="67" t="s">
        <v>40</v>
      </c>
      <c r="B5" s="48" t="s">
        <v>864</v>
      </c>
      <c r="C5" s="48" t="s">
        <v>71</v>
      </c>
      <c r="E5" s="67" t="s">
        <v>71</v>
      </c>
      <c r="F5" s="115">
        <v>26</v>
      </c>
      <c r="G5" s="115">
        <v>598.22840000005874</v>
      </c>
      <c r="H5" s="115">
        <v>5320</v>
      </c>
      <c r="I5" s="115">
        <v>7042.4452958399997</v>
      </c>
      <c r="J5" s="116">
        <v>32</v>
      </c>
    </row>
    <row r="6" spans="1:11" x14ac:dyDescent="0.2">
      <c r="A6" s="67" t="s">
        <v>40</v>
      </c>
      <c r="B6" s="48" t="s">
        <v>864</v>
      </c>
      <c r="C6" s="48" t="s">
        <v>865</v>
      </c>
      <c r="E6" s="67" t="s">
        <v>272</v>
      </c>
      <c r="F6" s="115">
        <v>8</v>
      </c>
      <c r="G6" s="115">
        <v>422.04399000000001</v>
      </c>
      <c r="H6" s="115">
        <v>3766</v>
      </c>
      <c r="I6" s="115">
        <v>2690.13810973</v>
      </c>
      <c r="J6" s="116">
        <v>13</v>
      </c>
    </row>
    <row r="7" spans="1:11" x14ac:dyDescent="0.2">
      <c r="A7" s="67" t="s">
        <v>40</v>
      </c>
      <c r="B7" s="48" t="s">
        <v>864</v>
      </c>
      <c r="C7" s="48" t="s">
        <v>866</v>
      </c>
      <c r="E7" s="67" t="s">
        <v>229</v>
      </c>
      <c r="F7" s="115">
        <v>6</v>
      </c>
      <c r="G7" s="115">
        <v>231.19300100000001</v>
      </c>
      <c r="H7" s="115">
        <v>1524</v>
      </c>
      <c r="I7" s="115">
        <v>1603.7499997899999</v>
      </c>
      <c r="J7" s="116">
        <v>10</v>
      </c>
    </row>
    <row r="8" spans="1:11" x14ac:dyDescent="0.2">
      <c r="A8" s="67" t="s">
        <v>40</v>
      </c>
      <c r="B8" s="48" t="s">
        <v>864</v>
      </c>
      <c r="C8" s="48" t="s">
        <v>867</v>
      </c>
      <c r="E8" s="67" t="s">
        <v>867</v>
      </c>
      <c r="F8" s="115">
        <v>0</v>
      </c>
      <c r="G8" s="115">
        <v>0</v>
      </c>
      <c r="H8" s="115">
        <v>0</v>
      </c>
      <c r="I8" s="115">
        <v>0</v>
      </c>
      <c r="J8" s="116">
        <v>0</v>
      </c>
    </row>
    <row r="9" spans="1:11" x14ac:dyDescent="0.2">
      <c r="A9" s="67" t="s">
        <v>40</v>
      </c>
      <c r="B9" s="48" t="s">
        <v>864</v>
      </c>
      <c r="C9" s="48" t="s">
        <v>334</v>
      </c>
      <c r="E9" s="67" t="s">
        <v>334</v>
      </c>
      <c r="F9" s="115">
        <v>4</v>
      </c>
      <c r="G9" s="115">
        <v>183.62533000000002</v>
      </c>
      <c r="H9" s="115">
        <v>1161</v>
      </c>
      <c r="I9" s="115">
        <v>1337.4887996800003</v>
      </c>
      <c r="J9" s="116">
        <v>6</v>
      </c>
    </row>
    <row r="10" spans="1:11" x14ac:dyDescent="0.2">
      <c r="A10" s="67" t="s">
        <v>40</v>
      </c>
      <c r="B10" s="48" t="s">
        <v>864</v>
      </c>
      <c r="C10" s="48" t="s">
        <v>612</v>
      </c>
      <c r="E10" s="67" t="s">
        <v>612</v>
      </c>
      <c r="F10" s="132">
        <v>0</v>
      </c>
      <c r="G10" s="132">
        <v>0</v>
      </c>
      <c r="H10" s="132">
        <v>0</v>
      </c>
      <c r="I10" s="132">
        <v>0</v>
      </c>
      <c r="J10" s="133">
        <v>0</v>
      </c>
    </row>
    <row r="11" spans="1:11" x14ac:dyDescent="0.2">
      <c r="A11" s="67"/>
      <c r="B11" s="48"/>
      <c r="C11" s="48"/>
      <c r="E11" s="67"/>
      <c r="F11" s="117">
        <f t="shared" ref="F11:I11" si="0">SUM(F5:F10)</f>
        <v>44</v>
      </c>
      <c r="G11" s="117">
        <f>SUM(G5:G10)</f>
        <v>1435.0907210000589</v>
      </c>
      <c r="H11" s="117">
        <f t="shared" si="0"/>
        <v>11771</v>
      </c>
      <c r="I11" s="117">
        <f t="shared" si="0"/>
        <v>12673.82220504</v>
      </c>
      <c r="J11" s="142">
        <v>61</v>
      </c>
    </row>
    <row r="12" spans="1:11" x14ac:dyDescent="0.2">
      <c r="A12" s="67"/>
      <c r="B12" s="48"/>
      <c r="C12" s="48"/>
      <c r="E12" s="112" t="s">
        <v>868</v>
      </c>
      <c r="F12" s="143"/>
      <c r="G12" s="143"/>
      <c r="H12" s="143"/>
      <c r="I12" s="143"/>
      <c r="J12" s="120"/>
    </row>
    <row r="13" spans="1:11" x14ac:dyDescent="0.2">
      <c r="A13" s="67" t="s">
        <v>369</v>
      </c>
      <c r="B13" s="48" t="s">
        <v>864</v>
      </c>
      <c r="C13" s="48" t="s">
        <v>865</v>
      </c>
      <c r="E13" s="67" t="s">
        <v>272</v>
      </c>
      <c r="F13" s="115">
        <v>1</v>
      </c>
      <c r="G13" s="115">
        <v>0</v>
      </c>
      <c r="H13" s="115">
        <v>940</v>
      </c>
      <c r="I13" s="115">
        <v>17.199999999999996</v>
      </c>
      <c r="J13" s="116">
        <v>1</v>
      </c>
    </row>
    <row r="14" spans="1:11" x14ac:dyDescent="0.2">
      <c r="A14" s="67"/>
      <c r="B14" s="48"/>
      <c r="C14" s="48"/>
      <c r="E14" s="121"/>
      <c r="F14" s="134"/>
      <c r="G14" s="134"/>
      <c r="H14" s="134"/>
      <c r="I14" s="134"/>
      <c r="J14" s="135"/>
    </row>
    <row r="15" spans="1:11" x14ac:dyDescent="0.2">
      <c r="A15" s="67"/>
      <c r="B15" s="48"/>
      <c r="C15" s="48"/>
      <c r="E15" s="121" t="s">
        <v>869</v>
      </c>
      <c r="F15" s="141">
        <v>1</v>
      </c>
      <c r="G15" s="141">
        <v>0</v>
      </c>
      <c r="H15" s="141">
        <v>940</v>
      </c>
      <c r="I15" s="141">
        <v>17.199999999999996</v>
      </c>
      <c r="J15" s="142">
        <v>1</v>
      </c>
    </row>
    <row r="16" spans="1:11" x14ac:dyDescent="0.2">
      <c r="A16" s="67"/>
      <c r="B16" s="48"/>
      <c r="C16" s="48"/>
      <c r="E16" s="121"/>
      <c r="F16" s="143"/>
      <c r="G16" s="143"/>
      <c r="H16" s="143"/>
      <c r="I16" s="143"/>
      <c r="J16" s="120"/>
    </row>
    <row r="17" spans="1:10" x14ac:dyDescent="0.2">
      <c r="A17" s="122"/>
      <c r="B17" s="122"/>
      <c r="C17" s="122"/>
      <c r="E17" s="67"/>
      <c r="F17" s="134"/>
      <c r="G17" s="134"/>
      <c r="H17" s="134"/>
      <c r="I17" s="134"/>
      <c r="J17" s="135"/>
    </row>
    <row r="18" spans="1:10" x14ac:dyDescent="0.2">
      <c r="A18" s="121"/>
      <c r="B18" s="46"/>
      <c r="C18" s="46"/>
      <c r="E18" s="121" t="s">
        <v>870</v>
      </c>
      <c r="F18" s="136">
        <f t="shared" ref="F18:I18" si="1">F11+F15</f>
        <v>45</v>
      </c>
      <c r="G18" s="136">
        <f>G11+G15</f>
        <v>1435.0907210000589</v>
      </c>
      <c r="H18" s="136">
        <f t="shared" si="1"/>
        <v>12711</v>
      </c>
      <c r="I18" s="136">
        <f t="shared" si="1"/>
        <v>12691.022205040001</v>
      </c>
      <c r="J18" s="137">
        <v>62</v>
      </c>
    </row>
    <row r="19" spans="1:10" x14ac:dyDescent="0.2">
      <c r="A19" s="67"/>
      <c r="B19" s="48"/>
      <c r="C19" s="48"/>
      <c r="E19" s="121"/>
      <c r="F19" s="119"/>
      <c r="G19" s="119"/>
      <c r="J19" s="120"/>
    </row>
    <row r="20" spans="1:10" x14ac:dyDescent="0.2">
      <c r="A20" s="122"/>
      <c r="B20" s="122"/>
      <c r="C20" s="122"/>
      <c r="E20" s="112" t="s">
        <v>41</v>
      </c>
      <c r="F20" s="119"/>
      <c r="G20" s="119"/>
      <c r="H20" s="115"/>
      <c r="I20" s="115"/>
      <c r="J20" s="116"/>
    </row>
    <row r="21" spans="1:10" x14ac:dyDescent="0.2">
      <c r="A21" s="67" t="s">
        <v>41</v>
      </c>
      <c r="B21" s="48" t="s">
        <v>864</v>
      </c>
      <c r="C21" s="48" t="s">
        <v>71</v>
      </c>
      <c r="E21" s="67" t="s">
        <v>71</v>
      </c>
      <c r="F21" s="115">
        <f>COUNTIFS('[1]Final Output'!$W:$W,$A21,'[1]Final Output'!$Y:$Y,$B21,'[1]Final Output'!$X:$X,$C21,'[1]Final Output'!$S:$S,"19690001 Dexus Listed")</f>
        <v>38</v>
      </c>
      <c r="G21" s="115">
        <f>SUMIFS('[1]Final Output'!$AQ:$AQ,'[1]Final Output'!$W:$W,$A21,'[1]Final Output'!$Y:$Y,$B21,'[1]Final Output'!$X:$X,$C21,'[1]Final Output'!$S:$S,"19690001 Dexus Listed")</f>
        <v>702.42544999999996</v>
      </c>
      <c r="H21" s="115">
        <f>SUMIFS('[1]Final Output'!$AY:$AY,'[1]Final Output'!$W:$W,$A21,'[1]Final Output'!$Y:$Y,$B21,'[1]Final Output'!$X:$X,$C21,'[1]Final Output'!$S:$S,"19690001 Dexus Listed")</f>
        <v>6918</v>
      </c>
      <c r="I21" s="115">
        <f>SUMIFS('[1]Final Output'!$BB:$BB,'[1]Final Output'!$W:$W,$A21,'[1]Final Output'!$Y:$Y,$B21,'[1]Final Output'!$X:$X,$C21,'[1]Final Output'!$S:$S,"19690001 Dexus Listed")</f>
        <v>1640.6285905</v>
      </c>
      <c r="J21" s="116">
        <v>82</v>
      </c>
    </row>
    <row r="22" spans="1:10" x14ac:dyDescent="0.2">
      <c r="A22" s="67" t="s">
        <v>41</v>
      </c>
      <c r="B22" s="48" t="s">
        <v>864</v>
      </c>
      <c r="C22" s="48" t="s">
        <v>865</v>
      </c>
      <c r="E22" s="67" t="s">
        <v>272</v>
      </c>
      <c r="F22" s="115">
        <f>COUNTIFS('[1]Final Output'!$W:$W,$A22,'[1]Final Output'!$Y:$Y,$B22,'[1]Final Output'!$X:$X,$C22,'[1]Final Output'!$S:$S,"19690001 Dexus Listed")</f>
        <v>39</v>
      </c>
      <c r="G22" s="115">
        <f>SUMIFS('[1]Final Output'!$AQ:$AQ,'[1]Final Output'!$W:$W,$A22,'[1]Final Output'!$Y:$Y,$B22,'[1]Final Output'!$X:$X,$C22,'[1]Final Output'!$S:$S,"19690001 Dexus Listed")</f>
        <v>970.00950000000012</v>
      </c>
      <c r="H22" s="115">
        <f>SUMIFS('[1]Final Output'!$AY:$AY,'[1]Final Output'!$W:$W,$A22,'[1]Final Output'!$Y:$Y,$B22,'[1]Final Output'!$X:$X,$C22,'[1]Final Output'!$S:$S,"19690001 Dexus Listed")</f>
        <v>4502</v>
      </c>
      <c r="I22" s="115">
        <f>SUMIFS('[1]Final Output'!$BB:$BB,'[1]Final Output'!$W:$W,$A22,'[1]Final Output'!$Y:$Y,$B22,'[1]Final Output'!$X:$X,$C22,'[1]Final Output'!$S:$S,"19690001 Dexus Listed")</f>
        <v>1092.3212505210454</v>
      </c>
      <c r="J22" s="116">
        <v>74</v>
      </c>
    </row>
    <row r="23" spans="1:10" x14ac:dyDescent="0.2">
      <c r="A23" s="67" t="s">
        <v>41</v>
      </c>
      <c r="B23" s="48" t="s">
        <v>864</v>
      </c>
      <c r="C23" s="48" t="s">
        <v>866</v>
      </c>
      <c r="E23" s="67" t="s">
        <v>229</v>
      </c>
      <c r="F23" s="115">
        <f>COUNTIFS('[1]Final Output'!$W:$W,$A23,'[1]Final Output'!$Y:$Y,$B23,'[1]Final Output'!$X:$X,$C23,'[1]Final Output'!$S:$S,"19690001 Dexus Listed")</f>
        <v>14</v>
      </c>
      <c r="G23" s="115">
        <f>SUMIFS('[1]Final Output'!$AQ:$AQ,'[1]Final Output'!$W:$W,$A23,'[1]Final Output'!$Y:$Y,$B23,'[1]Final Output'!$X:$X,$C23,'[1]Final Output'!$S:$S,"19690001 Dexus Listed")</f>
        <v>220.04669999999999</v>
      </c>
      <c r="H23" s="115">
        <f>SUMIFS('[1]Final Output'!$AY:$AY,'[1]Final Output'!$W:$W,$A23,'[1]Final Output'!$Y:$Y,$B23,'[1]Final Output'!$X:$X,$C23,'[1]Final Output'!$S:$S,"19690001 Dexus Listed")</f>
        <v>434</v>
      </c>
      <c r="I23" s="115">
        <f>SUMIFS('[1]Final Output'!$BB:$BB,'[1]Final Output'!$W:$W,$A23,'[1]Final Output'!$Y:$Y,$B23,'[1]Final Output'!$X:$X,$C23,'[1]Final Output'!$S:$S,"19690001 Dexus Listed")</f>
        <v>470.36526813</v>
      </c>
      <c r="J23" s="116">
        <v>21</v>
      </c>
    </row>
    <row r="24" spans="1:10" x14ac:dyDescent="0.2">
      <c r="A24" s="67" t="s">
        <v>41</v>
      </c>
      <c r="B24" s="48" t="s">
        <v>864</v>
      </c>
      <c r="C24" s="48" t="s">
        <v>612</v>
      </c>
      <c r="E24" s="67" t="s">
        <v>612</v>
      </c>
      <c r="F24" s="115">
        <f>COUNTIFS('[1]Final Output'!$W:$W,$A24,'[1]Final Output'!$Y:$Y,$B24,'[1]Final Output'!$X:$X,$C24,'[1]Final Output'!$S:$S,"19690001 Dexus Listed")</f>
        <v>1</v>
      </c>
      <c r="G24" s="115">
        <f>SUMIFS('[1]Final Output'!$AQ:$AQ,'[1]Final Output'!$W:$W,$A24,'[1]Final Output'!$Y:$Y,$B24,'[1]Final Output'!$X:$X,$C24,'[1]Final Output'!$S:$S,"19690001 Dexus Listed")</f>
        <v>73.171199999999999</v>
      </c>
      <c r="H24" s="115">
        <f>SUMIFS('[1]Final Output'!$AY:$AY,'[1]Final Output'!$W:$W,$A24,'[1]Final Output'!$Y:$Y,$B24,'[1]Final Output'!$X:$X,$C24,'[1]Final Output'!$S:$S,"19690001 Dexus Listed")</f>
        <v>0</v>
      </c>
      <c r="I24" s="115">
        <f>SUMIFS('[1]Final Output'!$BB:$BB,'[1]Final Output'!$W:$W,$A24,'[1]Final Output'!$Y:$Y,$B24,'[1]Final Output'!$X:$X,$C24,'[1]Final Output'!$S:$S,"19690001 Dexus Listed")</f>
        <v>16.319999970000001</v>
      </c>
      <c r="J24" s="116">
        <v>2</v>
      </c>
    </row>
    <row r="25" spans="1:10" x14ac:dyDescent="0.2">
      <c r="A25" s="67" t="s">
        <v>41</v>
      </c>
      <c r="B25" s="48" t="s">
        <v>864</v>
      </c>
      <c r="C25" s="48" t="s">
        <v>334</v>
      </c>
      <c r="E25" s="67" t="s">
        <v>334</v>
      </c>
      <c r="F25" s="132">
        <f>COUNTIFS('[1]Final Output'!$W:$W,$A25,'[1]Final Output'!$Y:$Y,$B25,'[1]Final Output'!$X:$X,$C25,'[1]Final Output'!$S:$S,"19690001 Dexus Listed")+50</f>
        <v>51</v>
      </c>
      <c r="G25" s="132">
        <f>SUMIFS('[1]Final Output'!$AQ:$AQ,'[1]Final Output'!$W:$W,$A25,'[1]Final Output'!$Y:$Y,$B25,'[1]Final Output'!$X:$X,$C25,'[1]Final Output'!$S:$S,"19690001 Dexus Listed")</f>
        <v>341.88</v>
      </c>
      <c r="H25" s="132">
        <f>SUMIFS('[1]Final Output'!$AY:$AY,'[1]Final Output'!$W:$W,$A25,'[1]Final Output'!$Y:$Y,$B25,'[1]Final Output'!$X:$X,$C25,'[1]Final Output'!$S:$S,"19690001 Dexus Listed")</f>
        <v>0</v>
      </c>
      <c r="I25" s="173">
        <v>783</v>
      </c>
      <c r="J25" s="133">
        <v>51</v>
      </c>
    </row>
    <row r="26" spans="1:10" x14ac:dyDescent="0.2">
      <c r="A26" s="121"/>
      <c r="B26" s="46"/>
      <c r="C26" s="46"/>
      <c r="E26" s="121" t="s">
        <v>871</v>
      </c>
      <c r="F26" s="117">
        <f>SUM(F21:F25)</f>
        <v>143</v>
      </c>
      <c r="G26" s="117">
        <f t="shared" ref="G26:H26" si="2">SUM(G21:G25)</f>
        <v>2307.5328500000001</v>
      </c>
      <c r="H26" s="117">
        <f t="shared" si="2"/>
        <v>11854</v>
      </c>
      <c r="I26" s="138">
        <f>SUM(I21:I25)</f>
        <v>4002.6351091210454</v>
      </c>
      <c r="J26" s="118">
        <v>230</v>
      </c>
    </row>
    <row r="27" spans="1:10" x14ac:dyDescent="0.2">
      <c r="A27" s="67"/>
      <c r="B27" s="48"/>
      <c r="C27" s="48"/>
      <c r="E27" s="121"/>
      <c r="I27" s="174"/>
      <c r="J27" s="116"/>
    </row>
    <row r="28" spans="1:10" x14ac:dyDescent="0.2">
      <c r="A28" s="122"/>
      <c r="B28" s="122"/>
      <c r="C28" s="122"/>
      <c r="E28" s="112" t="s">
        <v>42</v>
      </c>
      <c r="F28" s="115"/>
      <c r="G28" s="115"/>
      <c r="H28" s="115"/>
      <c r="I28" s="175"/>
      <c r="J28" s="116"/>
    </row>
    <row r="29" spans="1:10" x14ac:dyDescent="0.2">
      <c r="A29" s="67" t="s">
        <v>42</v>
      </c>
      <c r="B29" s="48" t="s">
        <v>864</v>
      </c>
      <c r="C29" s="48" t="s">
        <v>71</v>
      </c>
      <c r="E29" s="67" t="s">
        <v>71</v>
      </c>
      <c r="F29" s="115">
        <v>0</v>
      </c>
      <c r="G29" s="115">
        <v>0</v>
      </c>
      <c r="H29" s="115">
        <v>0</v>
      </c>
      <c r="I29" s="175">
        <v>0</v>
      </c>
      <c r="J29" s="116">
        <v>0</v>
      </c>
    </row>
    <row r="30" spans="1:10" x14ac:dyDescent="0.2">
      <c r="A30" s="67" t="s">
        <v>42</v>
      </c>
      <c r="B30" s="48" t="s">
        <v>864</v>
      </c>
      <c r="C30" s="48" t="s">
        <v>865</v>
      </c>
      <c r="E30" s="67" t="s">
        <v>272</v>
      </c>
      <c r="F30" s="115">
        <v>0</v>
      </c>
      <c r="G30" s="115">
        <v>0</v>
      </c>
      <c r="H30" s="115">
        <v>0</v>
      </c>
      <c r="I30" s="175">
        <v>0</v>
      </c>
      <c r="J30" s="116">
        <v>0</v>
      </c>
    </row>
    <row r="31" spans="1:10" x14ac:dyDescent="0.2">
      <c r="A31" s="67" t="s">
        <v>42</v>
      </c>
      <c r="B31" s="48" t="s">
        <v>864</v>
      </c>
      <c r="C31" s="48" t="s">
        <v>866</v>
      </c>
      <c r="E31" s="67" t="s">
        <v>229</v>
      </c>
      <c r="F31" s="115">
        <v>0</v>
      </c>
      <c r="G31" s="115">
        <v>0</v>
      </c>
      <c r="H31" s="115">
        <v>0</v>
      </c>
      <c r="I31" s="175">
        <v>0</v>
      </c>
      <c r="J31" s="116">
        <v>0</v>
      </c>
    </row>
    <row r="32" spans="1:10" x14ac:dyDescent="0.2">
      <c r="A32" s="67" t="s">
        <v>42</v>
      </c>
      <c r="B32" s="48" t="s">
        <v>864</v>
      </c>
      <c r="C32" s="48" t="s">
        <v>612</v>
      </c>
      <c r="E32" s="67" t="s">
        <v>612</v>
      </c>
      <c r="F32" s="132">
        <v>1</v>
      </c>
      <c r="G32" s="132">
        <v>0</v>
      </c>
      <c r="H32" s="132">
        <v>8</v>
      </c>
      <c r="I32" s="173">
        <v>88.500000050000011</v>
      </c>
      <c r="J32" s="133">
        <v>0</v>
      </c>
    </row>
    <row r="33" spans="1:11" x14ac:dyDescent="0.2">
      <c r="A33" s="121"/>
      <c r="B33" s="46"/>
      <c r="C33" s="46"/>
      <c r="E33" s="121" t="s">
        <v>872</v>
      </c>
      <c r="F33" s="138">
        <v>1</v>
      </c>
      <c r="G33" s="138">
        <v>0</v>
      </c>
      <c r="H33" s="138">
        <v>8</v>
      </c>
      <c r="I33" s="138">
        <v>88.500000050000011</v>
      </c>
      <c r="J33" s="139">
        <v>0</v>
      </c>
    </row>
    <row r="34" spans="1:11" x14ac:dyDescent="0.2">
      <c r="A34" s="67"/>
      <c r="B34" s="48"/>
      <c r="C34" s="48"/>
      <c r="E34" s="121"/>
      <c r="F34" s="119"/>
      <c r="G34" s="119"/>
      <c r="H34" s="119"/>
      <c r="I34" s="176"/>
      <c r="J34" s="120"/>
    </row>
    <row r="35" spans="1:11" x14ac:dyDescent="0.2">
      <c r="A35" s="121"/>
      <c r="B35" s="46"/>
      <c r="C35" s="46"/>
      <c r="E35" s="67"/>
      <c r="F35" s="134"/>
      <c r="G35" s="134"/>
      <c r="H35" s="134"/>
      <c r="I35" s="177"/>
      <c r="J35" s="135"/>
    </row>
    <row r="36" spans="1:11" x14ac:dyDescent="0.2">
      <c r="E36" s="121" t="s">
        <v>873</v>
      </c>
      <c r="F36" s="136">
        <f>F33+F26+F18</f>
        <v>189</v>
      </c>
      <c r="G36" s="136">
        <f>G33+G26+G18</f>
        <v>3742.6235710000592</v>
      </c>
      <c r="H36" s="136">
        <f>H33+H26+H18</f>
        <v>24573</v>
      </c>
      <c r="I36" s="178">
        <f>I33+I26+I18</f>
        <v>16782.157314211046</v>
      </c>
      <c r="J36" s="137">
        <f>J33+J26+J18</f>
        <v>292</v>
      </c>
      <c r="K36" s="140"/>
    </row>
    <row r="37" spans="1:11" x14ac:dyDescent="0.2">
      <c r="E37" s="69"/>
      <c r="F37" s="130"/>
      <c r="G37" s="131"/>
      <c r="H37" s="131"/>
      <c r="I37" s="131"/>
      <c r="J37" s="99"/>
    </row>
    <row r="38" spans="1:11" x14ac:dyDescent="0.2">
      <c r="J38" s="87"/>
    </row>
    <row r="39" spans="1:11" x14ac:dyDescent="0.2">
      <c r="J39" s="87"/>
    </row>
  </sheetData>
  <mergeCells count="1">
    <mergeCell ref="E1:J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B87405489879478213DBFBAC22CA3E" ma:contentTypeVersion="16" ma:contentTypeDescription="Create a new document." ma:contentTypeScope="" ma:versionID="8749d70b233f823fb3846529d74ccdf5">
  <xsd:schema xmlns:xsd="http://www.w3.org/2001/XMLSchema" xmlns:xs="http://www.w3.org/2001/XMLSchema" xmlns:p="http://schemas.microsoft.com/office/2006/metadata/properties" xmlns:ns2="bcb225ef-54e9-40eb-bf2c-bdb289330e24" xmlns:ns3="2c48a7ec-ed1e-4de7-a11e-b1f0bd326e55" targetNamespace="http://schemas.microsoft.com/office/2006/metadata/properties" ma:root="true" ma:fieldsID="7fa98ca5ff6af2929b296125309550c4" ns2:_="" ns3:_="">
    <xsd:import namespace="bcb225ef-54e9-40eb-bf2c-bdb289330e24"/>
    <xsd:import namespace="2c48a7ec-ed1e-4de7-a11e-b1f0bd326e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Description" minOccurs="0"/>
                <xsd:element ref="ns2:Description2" minOccurs="0"/>
                <xsd:element ref="ns2:Dat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b225ef-54e9-40eb-bf2c-bdb289330e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Description" ma:index="20" nillable="true" ma:displayName="Description" ma:default="Add a description here" ma:format="Dropdown" ma:internalName="Description">
      <xsd:simpleType>
        <xsd:restriction base="dms:Text">
          <xsd:maxLength value="255"/>
        </xsd:restriction>
      </xsd:simpleType>
    </xsd:element>
    <xsd:element name="Description2" ma:index="21" nillable="true" ma:displayName="Description2" ma:format="Dropdown" ma:internalName="Description2">
      <xsd:simpleType>
        <xsd:restriction base="dms:Note">
          <xsd:maxLength value="255"/>
        </xsd:restriction>
      </xsd:simpleType>
    </xsd:element>
    <xsd:element name="Date" ma:index="22" nillable="true" ma:displayName="Date" ma:format="DateOnly" ma:internalName="Date">
      <xsd:simpleType>
        <xsd:restriction base="dms:DateTim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c48a7ec-ed1e-4de7-a11e-b1f0bd326e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 xmlns="bcb225ef-54e9-40eb-bf2c-bdb289330e24" xsi:nil="true"/>
    <Description xmlns="bcb225ef-54e9-40eb-bf2c-bdb289330e24">Add a description here</Description>
    <Description2 xmlns="bcb225ef-54e9-40eb-bf2c-bdb289330e24" xsi:nil="true"/>
  </documentManagement>
</p:properties>
</file>

<file path=customXml/itemProps1.xml><?xml version="1.0" encoding="utf-8"?>
<ds:datastoreItem xmlns:ds="http://schemas.openxmlformats.org/officeDocument/2006/customXml" ds:itemID="{D5FBC5A6-71E6-4F48-B765-8382BD63DC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b225ef-54e9-40eb-bf2c-bdb289330e24"/>
    <ds:schemaRef ds:uri="2c48a7ec-ed1e-4de7-a11e-b1f0bd326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CE2113-751C-4C07-A0BD-A862845637A2}">
  <ds:schemaRefs>
    <ds:schemaRef ds:uri="http://schemas.microsoft.com/sharepoint/v3/contenttype/forms"/>
  </ds:schemaRefs>
</ds:datastoreItem>
</file>

<file path=customXml/itemProps3.xml><?xml version="1.0" encoding="utf-8"?>
<ds:datastoreItem xmlns:ds="http://schemas.openxmlformats.org/officeDocument/2006/customXml" ds:itemID="{DF721B0F-55AE-4DC0-A8A9-9508AF499106}">
  <ds:schemaRefs>
    <ds:schemaRef ds:uri="http://schemas.microsoft.com/office/2006/metadata/properties"/>
    <ds:schemaRef ds:uri="http://schemas.microsoft.com/office/infopath/2007/PartnerControls"/>
    <ds:schemaRef ds:uri="bcb225ef-54e9-40eb-bf2c-bdb289330e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31 Dec 2021</vt:lpstr>
      <vt:lpstr>DXS map data</vt:lpstr>
      <vt:lpstr>Book value rec</vt:lpstr>
      <vt:lpstr>Synopsis summary - Listed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2022-02-11T04:32:50Z</dcterms:created>
  <dcterms:modified xsi:type="dcterms:W3CDTF">2022-02-14T21:49:03Z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0x010100CEB87405489879478213DBFBAC22CA3E</vt:lpwstr>
  </property>
</Properties>
</file>