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Y:\DXS IR and Communications\Investor Reporting\HY Results\2021\Synopsis\"/>
    </mc:Choice>
  </mc:AlternateContent>
  <xr:revisionPtr revIDLastSave="0" documentId="13_ncr:1_{5E3D086A-B5CE-4886-B5DB-CD86C7AF4275}" xr6:coauthVersionLast="46" xr6:coauthVersionMax="46" xr10:uidLastSave="{00000000-0000-0000-0000-000000000000}"/>
  <bookViews>
    <workbookView xWindow="3195" yWindow="3195" windowWidth="43200" windowHeight="16770" xr2:uid="{20ECC3EC-431E-4909-B6B2-9C01C6711663}"/>
  </bookViews>
  <sheets>
    <sheet name="DXS synopsis" sheetId="2" r:id="rId1"/>
    <sheet name="Book value Rec " sheetId="3" r:id="rId2"/>
    <sheet name="Synopsis summary - Listed " sheetId="4" r:id="rId3"/>
    <sheet name="Map data Listed"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3" l="1"/>
  <c r="B17" i="3"/>
  <c r="B21" i="3"/>
  <c r="V6" i="6"/>
  <c r="V12" i="6"/>
  <c r="V18" i="6"/>
  <c r="V24" i="6"/>
  <c r="G32" i="4"/>
  <c r="G25" i="4"/>
  <c r="G16" i="4"/>
  <c r="G12" i="4"/>
  <c r="G18" i="4"/>
  <c r="G35" i="4"/>
  <c r="H32" i="4"/>
  <c r="H25" i="4"/>
  <c r="H16" i="4"/>
  <c r="H12" i="4"/>
  <c r="H18" i="4"/>
  <c r="H35" i="4"/>
  <c r="I32" i="4"/>
  <c r="I25" i="4"/>
  <c r="I16" i="4"/>
  <c r="I12" i="4"/>
  <c r="I18" i="4"/>
  <c r="I35" i="4"/>
  <c r="J32" i="4"/>
  <c r="J25" i="4"/>
  <c r="J16" i="4"/>
  <c r="J12" i="4"/>
  <c r="J18" i="4"/>
  <c r="J35" i="4"/>
  <c r="F32" i="4"/>
  <c r="F25" i="4"/>
  <c r="F16" i="4"/>
  <c r="F12" i="4"/>
  <c r="F18" i="4"/>
  <c r="F35" i="4"/>
  <c r="B10" i="3"/>
  <c r="C10" i="3"/>
</calcChain>
</file>

<file path=xl/sharedStrings.xml><?xml version="1.0" encoding="utf-8"?>
<sst xmlns="http://schemas.openxmlformats.org/spreadsheetml/2006/main" count="3477" uniqueCount="857">
  <si>
    <t>Intersystems</t>
  </si>
  <si>
    <t>Grant Thornton</t>
  </si>
  <si>
    <t>Wilson Parking</t>
  </si>
  <si>
    <t>Sector</t>
  </si>
  <si>
    <t>HWPF</t>
  </si>
  <si>
    <t>AIP</t>
  </si>
  <si>
    <t>DWPF</t>
  </si>
  <si>
    <t>Ownership</t>
  </si>
  <si>
    <t>A$m</t>
  </si>
  <si>
    <t>Years 
(by income)</t>
  </si>
  <si>
    <t>%</t>
  </si>
  <si>
    <t>Date</t>
  </si>
  <si>
    <t>000 sqm</t>
  </si>
  <si>
    <t>sqm</t>
  </si>
  <si>
    <t>hectares</t>
  </si>
  <si>
    <t>Development</t>
  </si>
  <si>
    <t>Healthcare</t>
  </si>
  <si>
    <t>Industrial</t>
  </si>
  <si>
    <t>Office</t>
  </si>
  <si>
    <t>Weighted Average Lease Expiry</t>
  </si>
  <si>
    <t>Portfolio Leased by Area</t>
  </si>
  <si>
    <t>Major Customer 3</t>
  </si>
  <si>
    <t>Major Customer 2</t>
  </si>
  <si>
    <t>Major Customer 1</t>
  </si>
  <si>
    <t>Initial Yield</t>
  </si>
  <si>
    <t>Cap rate</t>
  </si>
  <si>
    <t>Valuation Agency</t>
  </si>
  <si>
    <t>Independent Valuation</t>
  </si>
  <si>
    <t xml:space="preserve">Independent Valuation </t>
  </si>
  <si>
    <t>Third party total value</t>
  </si>
  <si>
    <t>Book Value  
Note 8</t>
  </si>
  <si>
    <t>Classification as Inv Prop, Equity Accounted, Develop Prop or Inventory</t>
  </si>
  <si>
    <t xml:space="preserve">Acquisition </t>
  </si>
  <si>
    <t>Car parking spaces</t>
  </si>
  <si>
    <t>Office Content</t>
  </si>
  <si>
    <t>Average Unit Size</t>
  </si>
  <si>
    <t>Number of Units</t>
  </si>
  <si>
    <t>Number of Buildings</t>
  </si>
  <si>
    <t>Site Coverage</t>
  </si>
  <si>
    <t>Typical Floor Area</t>
  </si>
  <si>
    <t>Lettable Area adjusted for Ownership</t>
  </si>
  <si>
    <t xml:space="preserve">Lettable Area </t>
  </si>
  <si>
    <t>Site Area</t>
  </si>
  <si>
    <t>Year Built</t>
  </si>
  <si>
    <t>Green Star rating</t>
  </si>
  <si>
    <t>NABERS water rating</t>
  </si>
  <si>
    <t>NABERS energy rating (without green power)</t>
  </si>
  <si>
    <t>NABERS energy rating (with green power)</t>
  </si>
  <si>
    <t>Zoning</t>
  </si>
  <si>
    <t>Co-Owner</t>
  </si>
  <si>
    <t>Title</t>
  </si>
  <si>
    <t>Building Type</t>
  </si>
  <si>
    <t>Metro area</t>
  </si>
  <si>
    <t>Additional description</t>
  </si>
  <si>
    <t>Description
Short description of building and location only.</t>
  </si>
  <si>
    <t>Country</t>
  </si>
  <si>
    <t>State</t>
  </si>
  <si>
    <t>Property name &amp; address</t>
  </si>
  <si>
    <t>56 Berry Street, North Sydney</t>
  </si>
  <si>
    <t>NSW</t>
  </si>
  <si>
    <t>AUS</t>
  </si>
  <si>
    <t xml:space="preserve">56 Berry Street is a 5,175 square metre B-Grade office building, located within North Sydney Council’s Ward Street masterplan precinct. </t>
  </si>
  <si>
    <t xml:space="preserve"> </t>
  </si>
  <si>
    <t>North Sydney</t>
  </si>
  <si>
    <t>B Grade - office</t>
  </si>
  <si>
    <t>Freehold</t>
  </si>
  <si>
    <t>Dexus Office Partner</t>
  </si>
  <si>
    <t>B3 Commercial Core</t>
  </si>
  <si>
    <t>Equity Accounted</t>
  </si>
  <si>
    <t/>
  </si>
  <si>
    <t>Dec 2020</t>
  </si>
  <si>
    <t>Savills</t>
  </si>
  <si>
    <t>Christie Corporate</t>
  </si>
  <si>
    <t>Sydney</t>
  </si>
  <si>
    <t>60 Miller Street, North Sydney 2</t>
  </si>
  <si>
    <t>60 Miller Street is located in a prominent corner position within the North Sydney CBD. The property comprises 12 levels of office accommodation, two levels of retail and three levels of basement parking. 
A five-storey annex building offers large floor plate sizes and significant refurbishment to the original office building including a new foyer and lifts. 
Ideally situated, the building is close to major bus and train routes, and just a stone’s throw from Greenwood Plaza, North Sydney’s refurbished shopping and leisure destination.	60 Miller Street is located in a prominent corner position within the North Sydney CBD. The property comprises 12 levels of office accommodation, two levels of retail and three levels of basement parking for 165 vehicles. A five-storey annex building offers large floor plate sizes and significant refurbishment to the original office building including a new foyer and lifts.</t>
  </si>
  <si>
    <t>60 Miller Street is located in a prominent corner position within the North Sydney CBD. The property comprises 12 levels of office accommodation, two levels of retail and three levels of basement parking for 165 vehicles. A five-storey annex building offers large floor plate sizes and significant refurbishment to the original office building including a new foyer and lifts.</t>
  </si>
  <si>
    <t>A Grade - office</t>
  </si>
  <si>
    <t>Investment Property - Held for Sale</t>
  </si>
  <si>
    <t>100 Mount Street, North Sydney</t>
  </si>
  <si>
    <t>100 Mount Street is a newly completed Premium Grade office tower offering 35 levels of architecturally designed office space and occupies a prominent position on the corner of Mount and Walker Streets with a third street frontage to Spring Street. The building features an inviting lobby with 8-metre-high ceiling, harbour views from its eastern and southern aspects, on-site retailers and an automated blind system maximising natural light and visibility. It will also benefit from its proximity to key transport infrastructure.</t>
  </si>
  <si>
    <t>Premium Grade - office</t>
  </si>
  <si>
    <t>NR</t>
  </si>
  <si>
    <t>Investment Property</t>
  </si>
  <si>
    <t>KF</t>
  </si>
  <si>
    <t>NBN</t>
  </si>
  <si>
    <t>Laing O Rourke</t>
  </si>
  <si>
    <t>First Data Resources</t>
  </si>
  <si>
    <t xml:space="preserve">201 Miller Street, North Sydney </t>
  </si>
  <si>
    <t>201 Miller Street is a contemporary commercial tower has been recently refurbished with an eye to sustainability and customer comfort.
201 Miller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Greenwood Plaza, North Sydney's largest retail precinct.
201 Millers Street's superior amenities include concierge services, and its location close to restaurants, cafes and bars means all your client and business entertainment needs will be accommodated.
 - Iconic architecture with panoramic views of Sydney Harbour
 - 5 Star NABERS Energy rating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</si>
  <si>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is conveniently close to the North Sydney retail precinct.</t>
  </si>
  <si>
    <t>CIVAS</t>
  </si>
  <si>
    <t>Nestle Australia</t>
  </si>
  <si>
    <t>ViaSat</t>
  </si>
  <si>
    <t>101 George Street, Parramatta</t>
  </si>
  <si>
    <t xml:space="preserve">101 George Street is an A-Grade office building with ground floor retail on a prime corner location in Parramatta's thriving CBD with frontages to George and Charles Streets.
The 9-level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In addition to the convenient onsite food retailers and news agency there are a number of additional cafés, restaurants and al fresco options on Eat Street and Church Street, or Westfield Parramatta is a ten-minute walk away. 
Tenants also benefit from a gym across the road, a nearby swimming pool, and walkways along the riverbank and parklands. 
- Parramatta CBD location
- Wide range of local services
- Excellent transport options	</t>
  </si>
  <si>
    <t xml:space="preserve">101 George Street is an A-Grade office building with ground floor retail on a prime corner location in Parramatta’s thriving CBD with frontages to George and Charles Streets. The nine-level building has light filled floor plates with interconnecting stairs between levels designed for flexible and collaborative working. </t>
  </si>
  <si>
    <t>Parramatta CBD</t>
  </si>
  <si>
    <t>4.0 Star (Office As Built v2)</t>
  </si>
  <si>
    <t>Commonwealth of Australia DOHA</t>
  </si>
  <si>
    <t>Commonwealth Bank of Australia</t>
  </si>
  <si>
    <t>Espresso Bar 101</t>
  </si>
  <si>
    <t>130 George Street, Parramatta</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</si>
  <si>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</si>
  <si>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130 George Street is located at the heart of Parramatta’s financial district with panoramic views over Parramatta River towards Sydney, and the Blue Mountains. Accommodation in the contemporary B-Grade tower is spread over 14 levels with large floor plates offering flexible office configuration options.</t>
  </si>
  <si>
    <t>Commonwealth of Australia</t>
  </si>
  <si>
    <t>State of NSW</t>
  </si>
  <si>
    <t>AON Corp Australia</t>
  </si>
  <si>
    <t>140 George Street, Parramatta</t>
  </si>
  <si>
    <t>140 George Street will be an A-Grade office building designed with large, open, contiguous floorplates to maximise fit out flexibility, daylight access and views. Located on the corner of George and Charles Streets, 140 George Street capitalises on the site’s unique riverside location, offering extensive views to the north over the river as well as back to Sydney’s CBD.
The building will target a 5 Star Green Star Design and 5 star NABERS Energy performance.
This development will deliver a world-class office building and strongly supports Parramatta’s growth as a place to invest and to do business
- Designed for large, open contiguous floorplates to maximise fit out flexibility
- Designed to include high quality services, facilities and offering retreat spaces and outdoor terraces
- The development will target 5 Star Green Star Design and 5 star NABERS Energy ratings</t>
  </si>
  <si>
    <t>140 George Street will be an A-Grade office building designed with large, open, contiguous floorplates to maximise fit out flexibility, daylight access and views. Located on the corner of George and Charles Streets, 140 George Street capitalises on the site’s unique riverside location, and extensive views to Sydney’s CBD.</t>
  </si>
  <si>
    <t>Land</t>
  </si>
  <si>
    <t>150 George Street, Parramatta</t>
  </si>
  <si>
    <t xml:space="preserve">150 George Street is an A-Grade office building located in Parramatta’s prime business district with frontages to George and Charles Streets. 
The contemporary 22-level tower features an exclusive terrace on level 6 with breathtaking views of Sydney and the Blue Mountains from the upper floors. There is also a full-service concierge and above-ground car park with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</si>
  <si>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150 George Street is an A-Grade office building located in Parramatta’s prime business district with frontages to George and Charles Streets. The 22-level tower features an exclusive terrace on level 6 and an above-ground car park with 492 parking spaces.</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</si>
  <si>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</si>
  <si>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 features large, column free floor plates and presents a unique opportunity for strong annuity income from a blue-chip company wanting to benefit from the legacy of the Sydney Olympic Park.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</si>
  <si>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2 &amp; 4 Dawn Fraser Avenue comprises two adjoining A-Grade office buildings with retail accommodation in a highly visible location opposite the Sydney Olympic Park railway station. The contemporary seven-level building features large, column free floor plates. The assets are well connected to Sydney via the M4 motorway for motorists with parking for 593 cars spread over six split level basement floors.</t>
  </si>
  <si>
    <t>Sydney Olympic Park</t>
  </si>
  <si>
    <t>Leasehold</t>
  </si>
  <si>
    <t>B4 Mixed Use</t>
  </si>
  <si>
    <t>1,965-2,656</t>
  </si>
  <si>
    <t>CW</t>
  </si>
  <si>
    <t>NSW Police</t>
  </si>
  <si>
    <t>CMLA Services Pty Ltd</t>
  </si>
  <si>
    <t>Beyond Bank</t>
  </si>
  <si>
    <t>100-130 Harris Street, Pyrmont</t>
  </si>
  <si>
    <t>100-130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along with 142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</si>
  <si>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100 Harris Street is a boutique office building located in the thriving Sydney fringe office market of Pyrmont. 100 Harris Street presents a unique blend of heritage character with modern functionality. The building provides over 24,000 square metres of A-Grade office space and features large floors plates, high ceilings and internal atria. The new addition of 130 Harris Street provides an additional 2,447 square metres of office and retail floor space and 142 car spaces.</t>
  </si>
  <si>
    <t>Sydney CBD</t>
  </si>
  <si>
    <t>circa 1890s/2017</t>
  </si>
  <si>
    <t>2,870-5,026</t>
  </si>
  <si>
    <t>JLL</t>
  </si>
  <si>
    <t>Domain Holdings Australia</t>
  </si>
  <si>
    <t>WeWork</t>
  </si>
  <si>
    <t>Enero Group</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</si>
  <si>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</si>
  <si>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</si>
  <si>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</si>
  <si>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General Property Trust</t>
  </si>
  <si>
    <t>B8 Metropolitan Centre</t>
  </si>
  <si>
    <t>Tower 5.0 / Plaza 5.5</t>
  </si>
  <si>
    <t>Tower 4.0 / Plaza 4.0</t>
  </si>
  <si>
    <t>HWL EBSWORTH</t>
  </si>
  <si>
    <t>DEXUS</t>
  </si>
  <si>
    <t>NINEMSN</t>
  </si>
  <si>
    <t xml:space="preserve">Governor Phillip &amp; Macquarie Tower Complex, 1 Farrer Place, Sydney </t>
  </si>
  <si>
    <t>Governor Phillip &amp; Macquarie Tower complex is a premium CBD office complex with a stunning, light-filled lobby that unites the two landmark towers.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t>
  </si>
  <si>
    <t>General Property Trust, Australian Prime Property Fund</t>
  </si>
  <si>
    <t>GMT 5.0 / GPT 5.0</t>
  </si>
  <si>
    <t>GMT 4.5 / GPT 5.0</t>
  </si>
  <si>
    <t>1,200-1,460</t>
  </si>
  <si>
    <t>Dabserv</t>
  </si>
  <si>
    <t>Goldman Sachs Partners Aust</t>
  </si>
  <si>
    <t>Minter Ellison</t>
  </si>
  <si>
    <t>Grosvenor Place, 225 George Street, Sydney 2</t>
  </si>
  <si>
    <t>Recognised for its outstanding architectural merit and key location adjoining Circular Quay, Grosvenor Place is a landmark Premium office building in the northern sector of the Sydney CBD. 
Providing 44 levels of prime office space, with typical 2,000 square metres floor plates, ground floor retail plaza and car parking for 516 cars.
A signature design by renowned architect Harry Seidler, the island site also includes The Morrison Hotel and the heritage listed Royal Naval House and Johnson's Building. 
The individual floors deliver flexible and efficient floor spaces, among the largest in Sydney. Floor-to-ceiling windows are a key feature with many boasting iconic views. There is a dedicated onsite management team.
The pedestrian plaza links the building to the surrounding area including The Rocks and many of Sydney’s cultural icons. Transport from Circular Quay includes rail, bus, ferry and soon light rail.
- Outstanding architectural merit
-  4-star NABERS Energy rating 
-  Immediate transport connections</t>
  </si>
  <si>
    <t>Recognised for its outstanding architectural merit and key location adjoining Circular Quay, Grosvenor Place is a landmark Premium office building in the northern sector of the Sydney CBD. Grosvenor Place provides 44 levels of office accommodation, with typical 2,000 square metres floor plates, ground floor retail plaza and car parking for 516 cars.</t>
  </si>
  <si>
    <t>Dexus Office Partner, CIC, CSC</t>
  </si>
  <si>
    <t>Sydney Core Scheme</t>
  </si>
  <si>
    <t>Equity Accounted - Held for Sale</t>
  </si>
  <si>
    <t>MLC Centre, 19 Martin Place, Sydney</t>
  </si>
  <si>
    <t>Designed by Harry Seidler, the MLC tower has a unique façade, with elegantly contoured pre-cast concrete, white quartz and glass. The tower offers 67 levels of high-quality office space in a prestigious CBD location. 
Positioned in the heart of Sydney’s financial and cultural districts, MLC Centre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</si>
  <si>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Designed by Harry Seidler, the MLC tower has a unique façade, with elegantly contoured pre-cast concrete, white quartz and glass. The tower offers 67 levels of high-quality office space. Positioned in the heart of Sydney’s financial and cultural districts, MLC Centre is bounded by three of Sydney CBD’s prime streets – Martin Place, Castlereagh Street and King Street, linking seamlessly to the public transport system.</t>
  </si>
  <si>
    <t>Jul-17/Apr-19</t>
  </si>
  <si>
    <t>Sparke Helmore</t>
  </si>
  <si>
    <t>GPT Group</t>
  </si>
  <si>
    <t>United States of America</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</si>
  <si>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</si>
  <si>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</si>
  <si>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t>
  </si>
  <si>
    <t>CBRE</t>
  </si>
  <si>
    <t>BDO Services</t>
  </si>
  <si>
    <t>Cuscal</t>
  </si>
  <si>
    <t>Western Union</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</si>
  <si>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</si>
  <si>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</si>
  <si>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1 Bligh Street offers an iconic, world-class location and unrivalled amenity. Boasting a distinctive and contemporary design, the building is situated in the financial centre of Sydney. 1 Bligh Street combines leading edge design, technology and sustainability with stunning views. 1 Bligh offers 27 levels of Premium, 6 Star Green Star office space, 1,600 square metres typical floors and varied suite configurations as well as a spectacular top floor terrace, curvilinear double skin, glass facade with a striking, naturally ventilated full height atrium.</t>
  </si>
  <si>
    <t>DWPF, Cbus Property</t>
  </si>
  <si>
    <t>Budage P/L</t>
  </si>
  <si>
    <t>Papuan Oil Search Limited</t>
  </si>
  <si>
    <t>3 Spring Street, Sydney</t>
  </si>
  <si>
    <t xml:space="preserve">3 Spring Street is a B-Grade office building providing over 7,000 square metres located adjacent to 56, 58 and 60 Pitt Street, Sydney. Situated in the heart of the financial district, Spring Street is located in the heart of Sydney’s Financial Core, minutes from Circular Quay. </t>
  </si>
  <si>
    <t>Business 2 Zone 1 (B2Z)</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</si>
  <si>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</si>
  <si>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ratings as well as a 5-Star NABERS Energy rating through initiatives such as multi-service chilled beams, a high efficiency façade and sensor lighting controls.
- Prominent corner location in Martin Place
- Modern design that pays tribute to the past
- Large light filled atrium and triple height foyer</t>
  </si>
  <si>
    <t>5 Martin Place is a first-class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</si>
  <si>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</si>
  <si>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5.0 Star (Office As Built v3)</t>
  </si>
  <si>
    <t>1916/2015</t>
  </si>
  <si>
    <t>1,100-2,400</t>
  </si>
  <si>
    <t>Ashurst</t>
  </si>
  <si>
    <t>Challenger</t>
  </si>
  <si>
    <t>14-18 Lee Street, Sydney</t>
  </si>
  <si>
    <t xml:space="preserve">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 and views over Central Station and towards George Street. The building also has a balcony terrace and end-of-trip facilities including bicycle racks, lockers and showers.
There are a number of food and retail outlets downstairs in the Henry Deane Plaza with Chinatown, World Square, Broadway Shopping Centre and Fraser Park all just a short walk away. The location also adjoins Sydney’s university precinct including Sydney University, UTS and Notre Dame.
The building benefits from unrivalled public transport links being located adjacent to the largest and busiest railway station in New South Wales, as well as Railway Square bus station. 
- Large floor plates of more than 2,000 square metres 
- Unrivalled public transport connections 
- Excellent food and retail options </t>
  </si>
  <si>
    <t>Conveniently located adjacent to Central Station at the southern end of Sydney’s CBD, 14-18 Lee Street provides eight levels of A-Grade office accommodation, a 90 space basement car park and retail on the ground floor. The building features generous floor plates of 2,000 square metres with large windows that maximise natural light.</t>
  </si>
  <si>
    <t>Noel French &amp; Associates</t>
  </si>
  <si>
    <t>Optus</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</si>
  <si>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</si>
  <si>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</si>
  <si>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t>
  </si>
  <si>
    <t>5.0 Star (Office As Built v1)</t>
  </si>
  <si>
    <t>WPP AUNZ</t>
  </si>
  <si>
    <t>IOOF</t>
  </si>
  <si>
    <t>Roche</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</si>
  <si>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</si>
  <si>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</si>
  <si>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36 The Bond is a unique building on the water’s edge of one of Australia’s largest mixed-use precinct, Barangaroo. Building one consists of 5 levels and building two providing 3 levels including a mezzanine level and massive forecourt. The building offers convenient and direct links to public transport, with quick undercover access to trains and buses via Wynyard Walk, and Barangaroo Ferry Wharf just minutes from the doorstep.</t>
  </si>
  <si>
    <t>Heritage</t>
  </si>
  <si>
    <t>circa 1900's</t>
  </si>
  <si>
    <t>130-326</t>
  </si>
  <si>
    <t>Enterprise Architects</t>
  </si>
  <si>
    <t>Lifebyte Systems</t>
  </si>
  <si>
    <t>Gas Lane</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</si>
  <si>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</si>
  <si>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</si>
  <si>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44 Market Street sits on a premium site in Sydney’s CBD on the doorstep of bustling entertainment and retail precincts. 44 Market Street offers 26 levels of A-Grade office space, offering flexible accommodation options ranging from small suites to entire floors and parking for 134 cars.</t>
  </si>
  <si>
    <t>Slater and Gordon</t>
  </si>
  <si>
    <t>Benestar Group</t>
  </si>
  <si>
    <t>45 Clarence Street, Sydney 2</t>
  </si>
  <si>
    <t>56 Pitt Street, Sydney</t>
  </si>
  <si>
    <t>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 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t>
  </si>
  <si>
    <t>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t>
  </si>
  <si>
    <t>Jun 2019</t>
  </si>
  <si>
    <t>Infigen Energy Services</t>
  </si>
  <si>
    <t>Holman Webb</t>
  </si>
  <si>
    <t>Insurance Council of Aust</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</si>
  <si>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</si>
  <si>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stylish interior design is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</si>
  <si>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60 Castlereagh Street is located at the heart of the city’s business and leisure centre. The building’s efficient central core provides flexible 360-degree floor plates, while the curved windows make the most of the sweeping views across Sydney Harbour from the top four floors.</t>
  </si>
  <si>
    <t>1,200-1,300</t>
  </si>
  <si>
    <t>BNP Paribas</t>
  </si>
  <si>
    <t>Goodman</t>
  </si>
  <si>
    <t>Australian Energy Market Commi</t>
  </si>
  <si>
    <t>175 Pitt Street, Sydney</t>
  </si>
  <si>
    <t>175 Pitt Street is a superior office building that delivers sustainable design and sought after amenities.
A substantial building upgrade, completed in 2010, helped 175 Pitt achieve a 5.5 star NABERS Energy rating, with sustainable initiatives including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Superior end-of-trip facilities
- Sustainable building practices</t>
  </si>
  <si>
    <t>175 Pitt Street is a superior office building that delivers sustainable design and sought-after amenities. 175 Pitt Street offers 22 levels of A-Grade office space with 1,050 square metres typical floor area, panoramic from the upper levels, high-end ground and lower ground retail which is currently under development, a gym, and basement parking for 52 cars.</t>
  </si>
  <si>
    <t>4.0 Star (Office Design v2)</t>
  </si>
  <si>
    <t>JustCo</t>
  </si>
  <si>
    <t>VMWare Australia</t>
  </si>
  <si>
    <t>201 Elizabeth Street, Sydney 2</t>
  </si>
  <si>
    <t>309-321 Kent Street, Sydney</t>
  </si>
  <si>
    <t>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</si>
  <si>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 Currently undergoing a minor redevelopment to add further quality retail offering as well as a new lobby and extension of the low-rise floors at 309 Kent Street.</t>
  </si>
  <si>
    <t>AMP</t>
  </si>
  <si>
    <t>309 Kent 5.5 / 321 Kent 5.5</t>
  </si>
  <si>
    <t xml:space="preserve">309 Kent 5.5 / 321 Kent 5.0 </t>
  </si>
  <si>
    <t>309 Kent 4.5 / 321 Kent 4.5</t>
  </si>
  <si>
    <t>Property NSW</t>
  </si>
  <si>
    <t>Genea</t>
  </si>
  <si>
    <t>Cisco Systems Australia</t>
  </si>
  <si>
    <t>383-395 Kent Street, Sydney</t>
  </si>
  <si>
    <t>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818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t>
  </si>
  <si>
    <t>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</si>
  <si>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</si>
  <si>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</si>
  <si>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</si>
  <si>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t>
  </si>
  <si>
    <t>Brisbane CBD</t>
  </si>
  <si>
    <t>MPI - City Centre</t>
  </si>
  <si>
    <t>Hopgood Ganim Lawyers</t>
  </si>
  <si>
    <t>Brisbane</t>
  </si>
  <si>
    <t>10 Eagle Street, Brisbane</t>
  </si>
  <si>
    <t>10 Eagle Street features sustainable design and functionality to create a sought-after building in the commercial heart of Brisbane.
Bounded by Eagle, Charlotte and Market Streets in the city’s Golden Triangle, 10 Eagle offers 32 levels of A-Grade office space with 950 square metres typical floor areas, flexible configurations and expansive views across the river and city from every level.
The building’s sustainable features include energy-efficient T5 lighting and sensor lighting as well as a recycling program, with 10 Eagle Street achieving a 5.0 star NABERS energy rating and 4.0 star NABERS water rating.
Premium amenities include Dexus concierge services, new end-of-trip facilities and onsite building management, all set within close proximity to transport links and Brisbane’s premier riverside dining, entertainment and shopping precincts at Eagle Street Pier and Queen Street Mall.
- In the heart of the Golden Triangle
- Environmentally friendly features
- Expansive views across Brisbane</t>
  </si>
  <si>
    <t>10 Eagle Street features sustainable design and functionality to create a sought-after building in the commercial heart of Brisbane. 10 Eagle offers 32 levels of A-Grade office space, flexible configurations and expansive views across the river and city. Premium amenities include Dexus concierge services, new end-of-trip facilities and onsite building management.</t>
  </si>
  <si>
    <t>AEMO</t>
  </si>
  <si>
    <t>Accenture</t>
  </si>
  <si>
    <t xml:space="preserve">12 Creek Street, Brisbane </t>
  </si>
  <si>
    <t>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A new development adjoining 12 Creek Street - The Annex is currently underway featuring boutique office space with a rooftop terrace, cascading gardens that combine in a vertical village to provide access to fresh air, and a casual dining precinct set in a vibrant fore court.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t>
  </si>
  <si>
    <t>12 Creek Street is one of Brisbane’s most striking office towers on the doorstep of the city’s dining and entertainment precincts. Known as Blue Tower, 12 Creek Street offers 32 levels of A-Grade office space with sweeping views across the Brisbane River and CBD, ground floor retail outlets and parking for 293 cars. A new development adjoining 12 Creek Street - The Annex is currently underway featuring boutique office space with a rooftop terrace, cascading gardens that combine in a vertical village to provide access to fresh air, and a casual dining precinct set in a vibrant fore court.</t>
  </si>
  <si>
    <t xml:space="preserve"> 12 Creek 5.0 / The Annex NR</t>
  </si>
  <si>
    <t>12 Creek 5.0 / The Annex NR</t>
  </si>
  <si>
    <t>12 Creek 4.0 / The Annex NR</t>
  </si>
  <si>
    <t>Worley</t>
  </si>
  <si>
    <t>State of QLD</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</si>
  <si>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</si>
  <si>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</si>
  <si>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123 Albert Street is Brisbane’s first Premium tower to achieve a 6 Star Green Star rating and offers some of the largest column-free floor plates available in the city’s CBD. The 26-level contemporary glass and steel building commands a prominent corner location. The building features a spacious, futuristic ground floor lobby with lounge areas and five onsite food and coffee outlets.</t>
  </si>
  <si>
    <t>Rio Tinto</t>
  </si>
  <si>
    <t>Bentleys (QLD)</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</si>
  <si>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</si>
  <si>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</si>
  <si>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145 Ann Street is a distinctive A-Grade commercial tower in a highly sought-after location of Brisbane’s CBD near the historic King George Square, Queen Street Mall and the courts. The 27-level tower features an impressive double height reception with large, column-free floor plates enhanced by an abundance of natural light through low-sill windows.</t>
  </si>
  <si>
    <t>Mutual Marketplace</t>
  </si>
  <si>
    <t>GHD Services</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</si>
  <si>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</si>
  <si>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</si>
  <si>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t>
  </si>
  <si>
    <t>6.0 Star (Office As Built v3)</t>
  </si>
  <si>
    <t>1,731-2,849</t>
  </si>
  <si>
    <t>BHP</t>
  </si>
  <si>
    <t>PWC</t>
  </si>
  <si>
    <t>DVA</t>
  </si>
  <si>
    <t>171 Edwards Street, Brisbane 3</t>
  </si>
  <si>
    <t>Two multi tenanted retail buildings located on the corner of Edward Street and Elizabeth Street in the Golden Triangle of Brisbane’s CBD. The buildings will have undergone a refurbishment on completion with additional retail space being added via a laneway off Elizabeth Street</t>
  </si>
  <si>
    <t>Other</t>
  </si>
  <si>
    <t>Principle Centre (City Centre)</t>
  </si>
  <si>
    <t>Hermes</t>
  </si>
  <si>
    <t>The Hour Glass</t>
  </si>
  <si>
    <t>Peter Sheppard Shoes</t>
  </si>
  <si>
    <t>60 Pitt Street, Sydney</t>
  </si>
  <si>
    <t>60 Pitt Street is well located in the financial core between Bridge and Spring Streets, this being a short distance to Wynyard Station.
Extensive refurbishments have been completed on vacant floors, common areas, and bathrooms.</t>
  </si>
  <si>
    <t>1971</t>
  </si>
  <si>
    <t>The Entourage Education Group</t>
  </si>
  <si>
    <t>onPlatinum</t>
  </si>
  <si>
    <t>Cody Gemtec Retail (Grnd &amp; L1)</t>
  </si>
  <si>
    <t>Flinders Gate Complex, 172 Flinders Street &amp; 189 Flinders Lane, Melbourne 10</t>
  </si>
  <si>
    <t>VIC</t>
  </si>
  <si>
    <t xml:space="preserve">The Flinders Gate office complex currently comprises two boutique buildings and adjoins Melbourne's renowned Adelphi Hotel. The complex is currently undergoing a redevelopment.
180 Flinders Street offers new A-grade office space in Melbourne’s most central location, due for completion August 2020. Retaining the historic facade to the lower floors, the new 700 square metre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will bring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</si>
  <si>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The Flinders Gate office complex currently comprises two boutique buildings and adjoins Melbourne’s renowned Adelphi Hotel. The complex is currently undergoing a redevelopment. 180 Flinders Street offers new A-Grade office space in Melbourne’s most central location, retaining the historic facade to the lower floors. The new upper floors offer views over the Cathedral, Southgate and the Domain. The adjoining building at 189 Flinders Lane presents refurbished office space with approximately 500 square metre floor plates, positioned on Melbourne’s most iconic laneway.</t>
  </si>
  <si>
    <t>Melbourne CBD</t>
  </si>
  <si>
    <t>Capital City Zone (CCZ1)</t>
  </si>
  <si>
    <t>172 Exempt / 189 Exempt</t>
  </si>
  <si>
    <t>John Holland</t>
  </si>
  <si>
    <t>Hub Flinders Street</t>
  </si>
  <si>
    <t>Melbourne</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</si>
  <si>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</si>
  <si>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</si>
  <si>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</si>
  <si>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State of Victoria</t>
  </si>
  <si>
    <t>Vodafone Network</t>
  </si>
  <si>
    <t>Telstra Corporation</t>
  </si>
  <si>
    <t>60 Collins Street,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</si>
  <si>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t>
  </si>
  <si>
    <t>Capital City Zone</t>
  </si>
  <si>
    <t>Municipal Association of Victo</t>
  </si>
  <si>
    <t>Dialog</t>
  </si>
  <si>
    <t>ACIL Allen Consulting</t>
  </si>
  <si>
    <t>52 Collins Street, Melbourne</t>
  </si>
  <si>
    <t>52 Collins Street, Melbourne, is a 3,454 square metre B-Grade office building, located on a 587 square metre site in the Eastern Core (“Paris End”) of the Melbourne CBD. The freehold building adjoins our 60 Collins Street property.
This historic building also benefits from close proximity to numerous transport options with immediate access to tram services along Collins Street and Parliament Station just one block away.</t>
  </si>
  <si>
    <t xml:space="preserve">52 Collins Street is a B-Grade building, located on a prime corner of Collins and Exhibition Streets in the Eastern Core of the Melbourne CBD. This historic building also benefits from close proximity to numerous transport options with immediate access to tram services along Collins Street and Parliament Station just one block away. </t>
  </si>
  <si>
    <t>Netwealth Investments</t>
  </si>
  <si>
    <t>Koko Black Australia</t>
  </si>
  <si>
    <t>Optus Networks</t>
  </si>
  <si>
    <t>80 Collins Street, Melbourne - North Tower</t>
  </si>
  <si>
    <t>80 Collins Street – North Tower is located on a prime corner location in the Paris End (Eastern core) of Melbourne CBD with frontages to Collins and Exhibition Streets – adjacent corner to 60 Collins Street. This Iconic A-Grade building offers approximately 49,000 square metres of office space with 1,100 square metre central core floor plates.  
In addition, the 80 Collins Street site includes the development of a premium grade office tower - South Tower, a boutique hotel and a contemporary, luxury retail precinct, which was completed in in early 2020. 
The site has exposure to luxury retailers, high end restaurants, theatres, sporting precincts and proximity to key transport infrastructure.</t>
  </si>
  <si>
    <t>80 Collins Street - North Tower offers A-Grade accommodation with efficient central core floors and has been reborn as part of the transformation of the entire complex. The complex also includes the development of a Premium Grade office tower - South Tower, a boutique hotel and a contemporary, luxury retail precinct. Conveniently positioned along the corner of Collins and Exhibition Street, 80 Collins Street provides easy connections to all major transport links as well as high-end retail and world-class dining options.</t>
  </si>
  <si>
    <t>1972</t>
  </si>
  <si>
    <t>Minister for Finance</t>
  </si>
  <si>
    <t>80 Collins Street features two distinctive office towers, a boutique hotel and a contemporary, luxury retail precinct. 80 Collins Street is located on a prime corner location in the Paris End (Eastern core) of Melbourne CBD with frontages to Collins and Exhibition Streets – adjacent corner to 60 Collins Street. 
The North Tower is an iconic A-Grade building offering approximately 49,000 square metres of office space with 1,100 square metre central core floor plates.  
The South Tower which was completed early in 2020 offers the newest premium office space located in Melbourne’s prestigious East End. With its faceted crystalline façade and exceptional design, this 38 level development is set to be a new landmark in the city’s skyline and home to Melbourne’s most prestigious businesses.
The new development will include:
‒ Premium grade office tower(~43,000 square metre);
‒ ~4,733 square metres of new retail space; and
‒ New 255 room boutique hotel</t>
  </si>
  <si>
    <t xml:space="preserve">80 Collins Street features two distinctive office towers, a boutique hotel and a contemporary, luxury retail precinct. The South Tower will offer the newest premium office space located in Melbourne’s prestigious East End. 80 Collins Street is located on a prime corner in the Paris End (Eastern core) of Melbourne CBD with frontages to Collins and Exhibition Streets – adjacent corner to 60 Collins Street. </t>
  </si>
  <si>
    <t>2020</t>
  </si>
  <si>
    <t>Herbert Smith Freehills</t>
  </si>
  <si>
    <t>Macquarie Group Limited</t>
  </si>
  <si>
    <t>Cenitex</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</si>
  <si>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</si>
  <si>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large open floor plates of 3,800 square metres,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- 5.0-star NABERS Energy rating
- Above retail destination QV
- A-Grade offices</t>
  </si>
  <si>
    <t>180-222 Lonsdale Street comprises two A-Grade office towers offers 58,600 square metres of office space. In addition, the property offers a childcare, a gymnasium and a medical centre, and QV shopping, which provides immediate access to well over 110 retailers, major department stores, food outlets and restaurants.</t>
  </si>
  <si>
    <t>Dexus Office Partner, Victoria Square</t>
  </si>
  <si>
    <t>2003/2004</t>
  </si>
  <si>
    <t>1,800-3,900</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</si>
  <si>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</si>
  <si>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</si>
  <si>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</si>
  <si>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t>
  </si>
  <si>
    <t>Unisuper Management</t>
  </si>
  <si>
    <t>Iress Market Technology</t>
  </si>
  <si>
    <t>Rialto Towers, 525 Collins Street, Melbourne</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</si>
  <si>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</si>
  <si>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3,000 square metres of retail space.  </t>
  </si>
  <si>
    <t>Dexus Australian Commercial Trust/Grollo</t>
  </si>
  <si>
    <t>1000-1800</t>
  </si>
  <si>
    <t>Thomson Geer Services</t>
  </si>
  <si>
    <t>K And L Gates</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</si>
  <si>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</si>
  <si>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</si>
  <si>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</si>
  <si>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t>
  </si>
  <si>
    <t>Perth CBD</t>
  </si>
  <si>
    <t>City Centre</t>
  </si>
  <si>
    <t>KS1 5.0 / KS2 5.5 / KS3 5.5</t>
  </si>
  <si>
    <t>KS1 3.5 / KS2 4.0 / KS3 4.0</t>
  </si>
  <si>
    <t xml:space="preserve">KS1 5.0 Star (Office As Built v3),
KS2 5.0 Star (Office As Built v3), KS3 5.0 Star (Office Design v3)
</t>
  </si>
  <si>
    <t>Shell Energy Australia</t>
  </si>
  <si>
    <t>DHS</t>
  </si>
  <si>
    <t>Saint John of God</t>
  </si>
  <si>
    <t>Perth</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</si>
  <si>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</si>
  <si>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</si>
  <si>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t>
  </si>
  <si>
    <t>Dexus Office Partner, Cape Bouvard Investments Pty Ltd</t>
  </si>
  <si>
    <t>Clough Projects</t>
  </si>
  <si>
    <t>Suncorp</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</si>
  <si>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</si>
  <si>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</si>
  <si>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t>
  </si>
  <si>
    <t>240 St. Georges Terrace is a modern Premium office tower located in the prestigious western end of the Perth CBD. The 24-level office tower is highly specified and provides large, efficient floor plates. The low-sill windows maximise natural light and feature views over Kings Park, the Swan River and the Indian Ocean to Rottnest Island.</t>
  </si>
  <si>
    <t>Central City Area</t>
  </si>
  <si>
    <t>Wood Group PSN Australia</t>
  </si>
  <si>
    <t>CBH Group</t>
  </si>
  <si>
    <t>34-60 Little Collins Street, Melbourne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</si>
  <si>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</si>
  <si>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t>
  </si>
  <si>
    <t>Carpark</t>
  </si>
  <si>
    <t>Waterloo Car Centre</t>
  </si>
  <si>
    <t>Bamee</t>
  </si>
  <si>
    <t>The Mill, 41-43 Bourke Road, Alexandria</t>
  </si>
  <si>
    <t>The Mill comprises a mix of ten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</si>
  <si>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The Mill comprises a mix of ten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t>
  </si>
  <si>
    <t>Sydney, South</t>
  </si>
  <si>
    <t>Business Park</t>
  </si>
  <si>
    <t>B6 Enterprise Corridor</t>
  </si>
  <si>
    <t>NA</t>
  </si>
  <si>
    <t>1823 (1918)</t>
  </si>
  <si>
    <t>Channel Biologics</t>
  </si>
  <si>
    <t>Genesis Care Finance</t>
  </si>
  <si>
    <t>The Grounds Properties</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</si>
  <si>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</si>
  <si>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</si>
  <si>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t>
  </si>
  <si>
    <t>Sydney, Outer West</t>
  </si>
  <si>
    <t>Distribution Centre</t>
  </si>
  <si>
    <t>Dexus Australian Logistics Partner</t>
  </si>
  <si>
    <t xml:space="preserve">4(a) General Industrial </t>
  </si>
  <si>
    <t>DHL</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</si>
  <si>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</si>
  <si>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</si>
  <si>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</si>
  <si>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</si>
  <si>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</si>
  <si>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</si>
  <si>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</si>
  <si>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1 Garigal Road, Belrose is a high-profile high-tech industrial facility that presents an excellent opportunity for corporate headquarters within the north-west of Sydney. 1 Garigal Road offers ample natural light, a large refurbished floor plate, National Park views and parking for 299 cars.</t>
  </si>
  <si>
    <t>Sydney, North</t>
  </si>
  <si>
    <t>B7 Business Park</t>
  </si>
  <si>
    <t>Device Technologies Australia</t>
  </si>
  <si>
    <t>Lakes Business Park, 2-12 Lord Street, Botany (North)</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</si>
  <si>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</si>
  <si>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</si>
  <si>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2 Lord  NA / 4 - NA / 6 - NA / 8 - NA / 12 - NA</t>
  </si>
  <si>
    <t>1990-2002</t>
  </si>
  <si>
    <t>BRP</t>
  </si>
  <si>
    <t>ICM Airport Technics</t>
  </si>
  <si>
    <t>Mazda</t>
  </si>
  <si>
    <t>2021</t>
  </si>
  <si>
    <t>Glassons</t>
  </si>
  <si>
    <t>Medlab</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</si>
  <si>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</si>
  <si>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</si>
  <si>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</si>
  <si>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</si>
  <si>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</si>
  <si>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</si>
  <si>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</si>
  <si>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</si>
  <si>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</si>
  <si>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IN1 General Industrial</t>
  </si>
  <si>
    <t>Government Property NSW</t>
  </si>
  <si>
    <t>Flick Anticimex</t>
  </si>
  <si>
    <t>RWB Marine</t>
  </si>
  <si>
    <t>436-484 Victoria Road, Gladesville 2</t>
  </si>
  <si>
    <t>436-484 Victoria Road is located in a prominent position in Sydney’s north-west growth corridor.
The property boasts large floor plates suitable for office or warehouse needs and the refurbished building sits on a prominent position with extensive street frontage to Victoria Road. 
436-484 Victoria is approximately 10 kilometres north-west of the Sydney CBD and 11 kilometres east of the Parramatta CBD in a high demand area.
The building enjoys views across the Parramatta River and Sydney Olympic Park precinct to the south.
- Views across Parramatta River
- Combination of high-rise office accommodation and ground floor warehouse</t>
  </si>
  <si>
    <t xml:space="preserve">436-484 Victoria Road is located in a prominent position in Sydney’s north-west growth corridor. The property boasts large floor plates suitable for office or warehouse needs and the refurbished building sits on a prominent position with extensive street frontage to Victoria Road. </t>
  </si>
  <si>
    <t>IN2 Light Industrial</t>
  </si>
  <si>
    <t>Inventory</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</si>
  <si>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</si>
  <si>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</si>
  <si>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</si>
  <si>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Industrial Estate</t>
  </si>
  <si>
    <t>Sirva</t>
  </si>
  <si>
    <t>Hitachi Construction Machinery</t>
  </si>
  <si>
    <t>Arjo-Huntleigh</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</si>
  <si>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</si>
  <si>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</si>
  <si>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t>
  </si>
  <si>
    <t>AIP, Dexus Australian Logistics Partner</t>
  </si>
  <si>
    <t>Consortium Centre</t>
  </si>
  <si>
    <t>Armstrong World Industries</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</si>
  <si>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</si>
  <si>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</si>
  <si>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</si>
  <si>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</si>
  <si>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Anagram International</t>
  </si>
  <si>
    <t>Camerons</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</si>
  <si>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</si>
  <si>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</si>
  <si>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</si>
  <si>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Kuehne &amp; Nagel</t>
  </si>
  <si>
    <t>Huali Trading Australia</t>
  </si>
  <si>
    <t>Wilson &amp; Bradley</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</si>
  <si>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</si>
  <si>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</si>
  <si>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t>
  </si>
  <si>
    <t>UPS</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</si>
  <si>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</si>
  <si>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</si>
  <si>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</si>
  <si>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</si>
  <si>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</si>
  <si>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t>
  </si>
  <si>
    <t>Blackwoods</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</si>
  <si>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</si>
  <si>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</si>
  <si>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 xml:space="preserve">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</si>
  <si>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</si>
  <si>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</si>
  <si>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</si>
  <si>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 xml:space="preserve">2 Bellevue Circuit is a purpose-built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</si>
  <si>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My Muscle Chef</t>
  </si>
  <si>
    <t>Granatas</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</si>
  <si>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</si>
  <si>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</si>
  <si>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</si>
  <si>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Symbion Health</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</si>
  <si>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</si>
  <si>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</si>
  <si>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</si>
  <si>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</si>
  <si>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</si>
  <si>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</si>
  <si>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</si>
  <si>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</si>
  <si>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</si>
  <si>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</si>
  <si>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</si>
  <si>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</si>
  <si>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</si>
  <si>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</si>
  <si>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</si>
  <si>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</si>
  <si>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</si>
  <si>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</si>
  <si>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</si>
  <si>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</si>
  <si>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</si>
  <si>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Dexus Industrial Partner</t>
  </si>
  <si>
    <t>5.0 Star (Industrial Design v1), 5.0 Star (Industrial As Built v1)</t>
  </si>
  <si>
    <t>Hellofresh</t>
  </si>
  <si>
    <t>Toshiba</t>
  </si>
  <si>
    <t>AirRoad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</si>
  <si>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</si>
  <si>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</si>
  <si>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</si>
  <si>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Bunnings</t>
  </si>
  <si>
    <t>Hally Labels</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</si>
  <si>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</si>
  <si>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</si>
  <si>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1-3 Dolerite Way is located in Sydney’s premier industrial estate, Quarrywest. The property comprises two state-of-the-art, high quality designed warehouse buildings providing three tenancies over 8,100 square metres. </t>
  </si>
  <si>
    <t>R.J Beaumont &amp; Co.</t>
  </si>
  <si>
    <t>Coco Republic</t>
  </si>
  <si>
    <t>Specialty Packaging</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</si>
  <si>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</si>
  <si>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</si>
  <si>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2-6 Dolerite Way is located in Sydney’s premier industrial estate, Quarrywest. The 33,900 square metre warehouse reached practical completion in March 2019 and incorporates a high quality three-unit tenancy warehouse with innovative industrial design and sustainable elements.</t>
  </si>
  <si>
    <t>Whites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</si>
  <si>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</si>
  <si>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</si>
  <si>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5 Dolerite Way is located in Sydney’s premier industrial estate, Quarrywest. A 10,100 square metre warehouse featuring innovative industrial design and sustainable elements. </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</si>
  <si>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</si>
  <si>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</si>
  <si>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t>
  </si>
  <si>
    <t>Power Plastics</t>
  </si>
  <si>
    <t>27-29 Liberty Road, Huntingwood</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</si>
  <si>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
27 Liberty Road offers parking for 105 cars and is situated on the northern side of Liberty Road and is approximately two kilometres east of the crucial road transport interchange of the M4 and M7 motorways.
- Distribution centre
- Close to major arterial roads
- Part of an established industrial area</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</si>
  <si>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t>
  </si>
  <si>
    <t>4(d) Huntingwood Industrial Zone</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</si>
  <si>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</si>
  <si>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</si>
  <si>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27 Liberty Road is a warehouse and distribution facility in an established industrial area in Sydney’s west. This building shares the industrial park with high-profile Australian corporations that also benefit from 27 Liberty Road’s close proximity to Western Sydney’s link roads.</t>
  </si>
  <si>
    <t>4(a) General Industrial</t>
  </si>
  <si>
    <t>Regency Media</t>
  </si>
  <si>
    <t>ACCO Brands</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</si>
  <si>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</si>
  <si>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a total area of 30,200 square metres on a site of 5.4 hectares.
 - Modern office/warehouse complex
 - Close proximity to Port Botany
 - High clearance warehousing</t>
  </si>
  <si>
    <t>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t>
  </si>
  <si>
    <t>Fedex</t>
  </si>
  <si>
    <t>Dnata</t>
  </si>
  <si>
    <t>Homemaker, 19 Stobbart Street, Prospect</t>
  </si>
  <si>
    <t>Homemaker Prospect is a high quality and dominant Large Format Retail (LFR) Centre, strategically located on a high-profile site benefiting from dual street frontages in the suburb of Prospect.
The Centre is positioned in a well-established light industrial precinct located approximately 32 kilometres from the Sydney CBD, with excellent exposure to the Great Western Highway and strategically positioned on key arterial routes connecting to the Sydney, Parramatta and Blacktown CBDs. 
The purpose-built Homemaker Centre comprises multiple freestanding buildings offering a diverse mix of  tenancies across 25,774 square metres, anchored by The Good Guys, Fantastic Furniture, Bing Lee and Nick Scali and provides parking for 686 cars.
- Central position at the heart of an established light industrial precinct
- Expansive, diverse and high growth trade area</t>
  </si>
  <si>
    <t>2-4 Military Road is a modern industrial estate located near Port Botany with easy access to the Eastern Distributor, the M5 Motorway and Sydney Airport. The complex comprises two freestanding, high clearance industrial office/warehouse buildings.</t>
  </si>
  <si>
    <t>Industrial 3</t>
  </si>
  <si>
    <t>Fantastic Furniture</t>
  </si>
  <si>
    <t>The Good Guys</t>
  </si>
  <si>
    <t>Nick Scali</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</si>
  <si>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</si>
  <si>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</si>
  <si>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Homemaker Prospect is a high quality and dominant Large Format Retail (LFR) Centre, strategically located on a high-profile site benefiting from dual street frontages in the suburb of Prospect. he purpose-built Homemaker Centre comprises multiple freestanding buildings offering a diverse mix of tenancies across 25,774 square metres, anchored by The Good Guys, Fantastic Furniture, Bing Lee and Nick Scali and provides parking for 686 cars.</t>
  </si>
  <si>
    <t>Active Mobility Solutions</t>
  </si>
  <si>
    <t>Omron</t>
  </si>
  <si>
    <t>Sinnott Bros</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</si>
  <si>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</si>
  <si>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</si>
  <si>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</si>
  <si>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Enersys Australia Pty Ltd</t>
  </si>
  <si>
    <t>Uncle Bills (Aust) Pty Ltd</t>
  </si>
  <si>
    <t>Downer EDI Engineering</t>
  </si>
  <si>
    <t>12 Frederick Street, St Leonards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</si>
  <si>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</si>
  <si>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12 Frederick Street is the site for the North Shore Health Hub (NSHH), a premium healthcare facility for auxiliary medical services supporting existing infrastructure in a growing healthcare precinct. The NSHH began construction in March 2019 and will complete in late 2020.</t>
  </si>
  <si>
    <t>54 Ferndell Street, South Granville</t>
  </si>
  <si>
    <t>54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</si>
  <si>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WINIT</t>
  </si>
  <si>
    <t>ACIT</t>
  </si>
  <si>
    <t>NBC Badminton</t>
  </si>
  <si>
    <t>37-39 Wentworth Street, Greenacre 3</t>
  </si>
  <si>
    <t>Greenacre is a 19,246 square metre modern cold store and ambient facility. It includes 5,950 square metres of expansion space currently under development for Real Dairy Australia. The site comprises circa 4 hectares and is located 13 kilometres west of the Sydney CBD benefiting from excellent connection to major arterial roads such as M4 and Centenary Drive, with immediate proximity to the Enfield intermodal terminal.</t>
  </si>
  <si>
    <t>Jul-20</t>
  </si>
  <si>
    <t>Real Dairy Australia</t>
  </si>
  <si>
    <t>30 Bellrick Street, Acacia Ridge</t>
  </si>
  <si>
    <t>Located on the southern side of Bellrick Street in Acacia Ridge, this property presents an ideal facility for logistics operators. 
Key features include large floor plates, (spaces from 4,166-7,704 square metres)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</si>
  <si>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t>
  </si>
  <si>
    <t>General Industry</t>
  </si>
  <si>
    <t>EFM Logistics</t>
  </si>
  <si>
    <t>PFD</t>
  </si>
  <si>
    <t>Conductive Education 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</si>
  <si>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</si>
  <si>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</si>
  <si>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</si>
  <si>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</si>
  <si>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</si>
  <si>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
- Opportunities from 270-817 square metres</t>
  </si>
  <si>
    <t>Just moments from the Brisbane Airport, Gateway Motorway ramps, and Hamilton Harbour, this Cullen Avenue corporate park is an ideal location for businesses requiring an office and warehouse solution offering a range of spaces.</t>
  </si>
  <si>
    <t>BCC</t>
  </si>
  <si>
    <t>Plastral</t>
  </si>
  <si>
    <t>Freedom Fuels</t>
  </si>
  <si>
    <t>10 Light Street, Fortitude Valley</t>
  </si>
  <si>
    <t>10 Light Street, Fortitude Valley is a 670 square metre site compromising an older style warehouse adjoining an existing Dexus asset in Fortitude Valley.</t>
  </si>
  <si>
    <t>570-586 Wickham Street, Fortitude Valley</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</si>
  <si>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</si>
  <si>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</si>
  <si>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2006/2001</t>
  </si>
  <si>
    <t>Autosports Group</t>
  </si>
  <si>
    <t>141 Anton Road, Hemmant 4</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</si>
  <si>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</si>
  <si>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
  </si>
  <si>
    <t>General Industrial</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</si>
  <si>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</si>
  <si>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</si>
  <si>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50 and 70 Radius Drive is an industrial estate offering 23,100 square metres of high-quality office and warehouse space. The industrial site is 4.3 hectares in size and is conveniently located midway along Logan Motorway - south-east Queensland’s crucial connector road infrastructure.</t>
  </si>
  <si>
    <t xml:space="preserve">Brisbane, South </t>
  </si>
  <si>
    <t>Greens Biscuits</t>
  </si>
  <si>
    <t>Mainfreight Logistics</t>
  </si>
  <si>
    <t>425 Freeman Road, Richlands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</si>
  <si>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</si>
  <si>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425 Freeman Road is a 9-hectare brownfield opportunity located in the desirable south western Brisbane region.  Only 25 minutes from Brisbane’s CBD, 425 Freeman Road stands close to the toll-free Logan Motorway. Positioned in the centre of an established industrial area, Freeman Central is just down the road from Dexus’s existing Drive Industrial Estate.</t>
  </si>
  <si>
    <t>General Industry 2</t>
  </si>
  <si>
    <t>ACR Supply Partners</t>
  </si>
  <si>
    <t>James Lane</t>
  </si>
  <si>
    <t>15-23 Whicker Road, Gillman</t>
  </si>
  <si>
    <t>SA</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</si>
  <si>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</si>
  <si>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</si>
  <si>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Adelaide</t>
  </si>
  <si>
    <t>Bevchain</t>
  </si>
  <si>
    <t>SET</t>
  </si>
  <si>
    <t>Timberlink</t>
  </si>
  <si>
    <t>90 Mills Road, Braeside</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</si>
  <si>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</si>
  <si>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90 Mills Road is a highly functional freestanding industrial and logistics facility located within the established Woodlands Industrial Estate in Braeside, approximately 25 kilometres south 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t>
  </si>
  <si>
    <t>Melbourne, South East</t>
  </si>
  <si>
    <t>Industrial 1</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</si>
  <si>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</si>
  <si>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</si>
  <si>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</si>
  <si>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</si>
  <si>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</si>
  <si>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</si>
  <si>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</si>
  <si>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t>
  </si>
  <si>
    <t>Business 3</t>
  </si>
  <si>
    <t>Fantech</t>
  </si>
  <si>
    <t>Everfast</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</si>
  <si>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</si>
  <si>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Areas provided range from 13,000 square metres to 36,123 square metres.
There's also ample onsite parking on offer, and the position makes it well-placed for all transport and logistic requirements. It is a stone’s throw from the Stud and Ferntree Gully Road thoroughfares, with East Link and the Monash Freeway not far away.
- Areas 13,000 square metres - 36,123 square metres approx.
- Proximity to major arterials
- Generous parking allotment</t>
  </si>
  <si>
    <t>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</si>
  <si>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</si>
  <si>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</si>
  <si>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</si>
  <si>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</si>
  <si>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</si>
  <si>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</si>
  <si>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Industrial 2</t>
  </si>
  <si>
    <t>AWH</t>
  </si>
  <si>
    <t>Merrifield is a brand new 51,595 square metre prime grade logistics facility currently being developed for Ford Australia as their national distribution centre for spare parts. The site is located in an emerging industrial market, strategically located for metropolitan and interstate goods distribution, providing direct access to the Hume Highway, easy connections to the Western Ring Road and Melbourne airport.</t>
  </si>
  <si>
    <t>Melbourne, North</t>
  </si>
  <si>
    <t>Aug-20</t>
  </si>
  <si>
    <t>Ford</t>
  </si>
  <si>
    <t>11-167 Palm Springs Road,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</si>
  <si>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4,500sqm to 72,000sqm 
- Unprecedented freeway access </t>
  </si>
  <si>
    <t>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</si>
  <si>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Melbourne, West</t>
  </si>
  <si>
    <t xml:space="preserve">DWPF,Dexus Australian Logistics Partner
</t>
  </si>
  <si>
    <t>Dexus Industrial Estate, Boundary Road, Truganina 4</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</si>
  <si>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</si>
  <si>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A rare development opportunity of a freehold section of land on Boundary Road in Truganina, one of Melbourne's fastest growing industrial precincts. The estate provides convenient access to the Princess/Westgate Freeway, Western Ring Road and the Deer Park Bypass.</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</si>
  <si>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</si>
  <si>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</si>
  <si>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Truganina, one of Melbourne's fastest growing industrial precincts. The building features contemporary architecture with clean lines and full height windows in the office that maximises natural light with the warehouse accessed via five on grade roller shutter doors.</t>
  </si>
  <si>
    <t>Bestbar (Vic)</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</si>
  <si>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</si>
  <si>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</si>
  <si>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</si>
  <si>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</si>
  <si>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</si>
  <si>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</si>
  <si>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7-9 Distribution Drive is part of an industrial estate that's home to a variety of top local and international brands in the packaging, retail, beverage and logistics sectors. 7-9 Distribution Drive is a high-quality free-standing facility consisting of a single level office and warehouse including three on-grade roller shutter doors and a semi enclosed canopy over the loading areas</t>
  </si>
  <si>
    <t>Hufcor</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</si>
  <si>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</si>
  <si>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</si>
  <si>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stand-alone distribution centre comprising a single level office and attached warehouse in Melbourne’s fastest growing industrial precinct, Truganina. The facility has a high bay steel portal framed warehouse with significant curtilage areas and features eight on-grade roller shutter doors and five recessed loading docks.</t>
  </si>
  <si>
    <t>CUB</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</si>
  <si>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</si>
  <si>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</si>
  <si>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
  </si>
  <si>
    <t>Coles</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</si>
  <si>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</si>
  <si>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</si>
  <si>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</si>
  <si>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</si>
  <si>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</si>
  <si>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</si>
  <si>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27 Distribution Drive is a premium quality, freestanding office and warehouse facility in Truganina, Melbourne’s fastest growing industrial precinct. Built on a single level, the warehouse features high internal clearance and provides five recessed loading docks and five roller shutter doors covered with a large awning for all weather protection.</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</si>
  <si>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</si>
  <si>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</si>
  <si>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Truganina, 18 kilometres west of the Melbourne CBD.  The warehouse component features 10-metre high internal clearance with ESFR sprinklers and provides four recessed loading docks and four roller shutter doors.</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</si>
  <si>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</si>
  <si>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</si>
  <si>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</si>
  <si>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1-5 Felstead Drive is a high-quality build-to-lease facility, which is located within Dexus Industrial Estate in Truganina, 18 kilometres west of the CBD. The facility was built racking ready with ease of integration of select racking, sustainable building inclusion including 99kW solar array. Large hardstand with super canopy.</t>
  </si>
  <si>
    <t>Winit (AU) Trade</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</si>
  <si>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</si>
  <si>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</si>
  <si>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13 Felstead Drive is a high-quality purpose-built office, manufacturing and warehouse facility within Melbourne's largest industrial precinct Truganina, 18 kilometres west of the CBD.  High quality clearance sustainable warehouse facility.</t>
  </si>
  <si>
    <t>Wrightson Seeds</t>
  </si>
  <si>
    <t>Dexus Industrial Estate, 14 Felstead Drive, Truganina</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</si>
  <si>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</si>
  <si>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14 Felstead Drive is a high-quality purpose-built office, manufacturing and warehouse facility within Melbourne's largest industrial precinct Truganina, 18 kilometres west of the CBD.  High quality clearance sustainable warehouse facility.</t>
  </si>
  <si>
    <t>Anmar Group</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</si>
  <si>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</si>
  <si>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</si>
  <si>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 xml:space="preserve">1 Foundation Road is a modern single level office with an attached high bay steel portal framed warehouse located in Truganina, one of Melbourne's fastest growing industrial precincts. The warehouse features seven on-grade roller shutter doors and two large skillion framed canopy structures. </t>
  </si>
  <si>
    <t>Visy</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</si>
  <si>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</si>
  <si>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</si>
  <si>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41 Foundation Road is a high-quality purpose-built office and warehouse facility within Dexus Industrial Estate in Truganina, 18 kilometres west of the CBD. purpose-built drive around warehouse incorporating high quality office, operations and administration with viewing platform for customers. Large hardstand with super canopy.</t>
  </si>
  <si>
    <t>Simplot</t>
  </si>
  <si>
    <t>Dexus Industrial Estate, 47 &amp; 53 Foundation Road,Truganina</t>
  </si>
  <si>
    <t>Secon Freight Logistics</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</si>
  <si>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</si>
  <si>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</si>
  <si>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Foundation Road is a high-quality purpose-built office and warehouse facility within Melbourne's largest industrial precinct Truganina, 18 kilometres west of the CBD. Integrated fit out with automation and latest sustainable technology and features including 99kW solar array. Built to an as built 5 Star Green Star certified standard.</t>
  </si>
  <si>
    <t>5.0 Star (Industrial As Built v1)</t>
  </si>
  <si>
    <t>Kathmandu</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</si>
  <si>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</si>
  <si>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</si>
  <si>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66 Foundation Road is a high quality purpose-built national Isuzu Head Office, showroom, training/spare parts and warehouse facility within Melbourne's largest industrial precinct Truganina, 18 kilometres west of the CBD. purpose-built head office facility for Isuzu, with high level finishes which incorporates street frontage showroom exposure. State of the art office fit out with high level of sophistication. Full drive around with super canopy.</t>
  </si>
  <si>
    <t>Isuzu</t>
  </si>
  <si>
    <t>Dexus Industrial Estate, 380 Dohertys Road, Truganina</t>
  </si>
  <si>
    <t>Dunlop</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</si>
  <si>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</si>
  <si>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</si>
  <si>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</si>
  <si>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Kaufland</t>
  </si>
  <si>
    <t>Australian Paper</t>
  </si>
  <si>
    <t>Uniting Life Assist</t>
  </si>
  <si>
    <t>GP Plus Healthcare Centre, 16 Playford Boulevard, Elizabeth</t>
  </si>
  <si>
    <t>GP Plus Healthcare Centre is a large-scale, two-storey primary healthcare property located in Elizabeth, SA.
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</si>
  <si>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Constructed in 2010, GP Plus Healthcare Centre is a modern stand alone, multi-level medical centre comprising purpose-built facilities. The property is operating under GP Plus Super Clinics, a collaboration between the Australian Government and the SA Government, and was designed to best accommodate patients who require a wide range of health services.</t>
  </si>
  <si>
    <t>Primary Healthcare</t>
  </si>
  <si>
    <t>Regional Centre</t>
  </si>
  <si>
    <t>Medical Centre</t>
  </si>
  <si>
    <t>Calvary Private Hospital, 120 Angas Street, Adelaide</t>
  </si>
  <si>
    <t>Calvary Adelaide Hospital is a next generation tertiary hospital providing over 340 overnight beds and 60+ day beds, located at 120 Angas Street in the Adelaide CBD. The new hospital replaces the Calvary Wakefield Hospital, including its privately-operated 24-hour emergency department, and the Calvary Rehabilitation Hospital.</t>
  </si>
  <si>
    <t>Completed in September 2019, the Calvary Private Hospital is the largest private hospital ever built in South Australia, providing over 340 overnight beds and 60+ day beds. The new hospital replaces the Calvary Wakefield Hospital, including its privately-operated 24-hour emergency department, and the Calvary Rehabilitation Hospital.</t>
  </si>
  <si>
    <t>Tertiary Healltcare</t>
  </si>
  <si>
    <t>Capital City zone</t>
  </si>
  <si>
    <t>Calvary Private Hospital</t>
  </si>
  <si>
    <t xml:space="preserve"> The Australian Bragg Centre building is a state-of-the-art clinical and research facility within Adelaide’s BioMed City precinct, incorporating world-class facilities for cutting edge research by the South Australian Health and Medical Research Institute (SAHMRI) and lab and office space for SA Health and biomedical companies. 
The building will house Australia’s first proton therapy unit specialising in next generation cancer treatment. The proton therapy unit will sit in a purpose-built bunker and be overseen by the clinical and research expertise of SAHMRI and is supported by Federal and State Government funding.
The building, which is currently under development, is 77% pre-leased to customers either backed or supported by the South Australian Government. </t>
  </si>
  <si>
    <t xml:space="preserve">The Australian Bragg Centre building is a state-of-the-art clinical and research facility within Adelaide’s BioMed City precinct, incorporating world-class facilities for cutting edge research by the South Australian Health and Medical Research Institute (SAHMRI) and lab and office space for SA Health and biomedical companies. The building will house Australia’s first proton therapy unit specialising in next generation cancer treatment. </t>
  </si>
  <si>
    <t>Oct-20</t>
  </si>
  <si>
    <t>North Shore Health Hub, 7 Westbourne Road, St Leonards</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</si>
  <si>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
The floor plates have been designed to provide tenancies from 95 square metre suites to full floors of 1,100-1,200 square metres. Podium levels provide floorplates up to 3,000 square metres.
The North Shore Health Hub is located in the heart of the Royal North Shore Hospital precinct and within the growth area of St Leonards.
The North Shore Health Hub began construction in March 2019 and will complete in late 2020.</t>
  </si>
  <si>
    <t>The North Shore Health Hub comprises a state-of-the-art healthcare facility. The facility will be a mixed-use medical facility providing approximately 15,900 square metres of lettable space across two towers, with a common podium and basement parking for 340 cars. The facility will be occupied by a diverse mix of health users including a day surgery facility, medical centre, medical imaging, pathology and medical consulting suites. It will offer food and beverage and convenience retail on the ground level.</t>
  </si>
  <si>
    <t>Ramsay Head Office</t>
  </si>
  <si>
    <t>Genesis Radiation Oncology</t>
  </si>
  <si>
    <t>North Shore Radiology</t>
  </si>
  <si>
    <t>College Junction, 695 Sandgate Road, Clayfield</t>
  </si>
  <si>
    <t xml:space="preserve">The facility provides the only health services on Sandgate Road, Clayfields main retail precinct, located 350m south-west of the Clayfield Train Station. 
Clayfield is an affluent, northern inner-city suburb of Brisbane, approximately 7km from the CBD. </t>
  </si>
  <si>
    <t>QScan</t>
  </si>
  <si>
    <t>Queensland Eye Institute</t>
  </si>
  <si>
    <t>Smart Clinics</t>
  </si>
  <si>
    <t>Investment properties</t>
  </si>
  <si>
    <t>Assets held for sale</t>
  </si>
  <si>
    <t>Inventories</t>
  </si>
  <si>
    <t>Equity accounted investments</t>
  </si>
  <si>
    <t>Other Segments</t>
  </si>
  <si>
    <t>Synopsis NBV</t>
  </si>
  <si>
    <t>Add:</t>
  </si>
  <si>
    <t>Held for sale</t>
  </si>
  <si>
    <t>Total NBV</t>
  </si>
  <si>
    <t>Number of Properties</t>
  </si>
  <si>
    <t>Car Park Spaces</t>
  </si>
  <si>
    <t>Lookup 1</t>
  </si>
  <si>
    <t>Lookup 2</t>
  </si>
  <si>
    <t>Lookup 3</t>
  </si>
  <si>
    <t>Aus</t>
  </si>
  <si>
    <t>Vic</t>
  </si>
  <si>
    <t>Qld</t>
  </si>
  <si>
    <t>ACT</t>
  </si>
  <si>
    <t>Car Parks</t>
  </si>
  <si>
    <t>Total car parks</t>
  </si>
  <si>
    <t>Total office</t>
  </si>
  <si>
    <t>Total industrial</t>
  </si>
  <si>
    <t>Total healthcare</t>
  </si>
  <si>
    <t>Total portfolio</t>
  </si>
  <si>
    <t>Total</t>
  </si>
  <si>
    <t>Property Synopsis</t>
  </si>
  <si>
    <t>No. of properties</t>
  </si>
  <si>
    <t>Value (A$'m &amp; % portfolio):</t>
  </si>
  <si>
    <t>m</t>
  </si>
  <si>
    <t>properties</t>
  </si>
  <si>
    <t>Area (m2 &amp; % portfolio):</t>
  </si>
  <si>
    <t>property</t>
  </si>
  <si>
    <t>Direct property portfolio</t>
  </si>
  <si>
    <t>NBV reconciliation at 31 December 2020</t>
  </si>
  <si>
    <t>Botany Quarter, 11-13 Lord Street Botany (previously Lakes South)</t>
  </si>
  <si>
    <t xml:space="preserve"> 180 5.0 / 222 5.0 / QV 3.0</t>
  </si>
  <si>
    <t xml:space="preserve"> 180 5.0 / 222 4.5 / QV 3.0</t>
  </si>
  <si>
    <t>180 5.5 / 222 5.5 /QV 2.5</t>
  </si>
  <si>
    <t>80 Collins Street, Melbourne - South Complex</t>
  </si>
  <si>
    <t>Ancilliary Healthcare</t>
  </si>
  <si>
    <t>Notes:</t>
  </si>
  <si>
    <t>2. Asset sold during the period (whole or partial sale).</t>
  </si>
  <si>
    <t>3. Asset acquisition during the period (new whole or partial acquisition).</t>
  </si>
  <si>
    <t>4. Vacant land.</t>
  </si>
  <si>
    <t xml:space="preserve">5. Under construction.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</si>
  <si>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</si>
  <si>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</si>
  <si>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</si>
  <si>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</si>
  <si>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</si>
  <si>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1. All data is based on 31 December 2020 values including any future committed acquisitions or disposals and is represented in Australian dollars.</t>
  </si>
  <si>
    <t>Australian Bragg Centre, Lot 20 North Terrace, Adelaide 3</t>
  </si>
  <si>
    <t>Merrifield Business Park, Lot 401 Innovation Drive, Merrifield 3</t>
  </si>
  <si>
    <t xml:space="preserve">100 Mount Street is a newly completed Premium grade office tower offering 35 levels of architecturally designed office space, with expansive floorplates up to 1,200 square metres.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harbour views from its eastern and southern aspects, on-site retailers and an automated blind system maximising natural light and visibility. 
The newly developed office tower achieved its target ratings of 5 star Green Star and 5 star NABERS Energy ratings.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</si>
  <si>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</si>
  <si>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Synopsis Summary - 31 December 2020</t>
  </si>
  <si>
    <t>Lettable Area 
'000sqm</t>
  </si>
  <si>
    <t>Book Value
A$m</t>
  </si>
  <si>
    <t xml:space="preserve"> '000 sqm</t>
  </si>
  <si>
    <t>Australian Bragg Centre</t>
  </si>
  <si>
    <t>Linfox</t>
  </si>
  <si>
    <t>47 &amp; 53 Foundation Road are two facilities across ~35,000sqm providing high quality newly completed warehousing and corporate mezzanine offices. The buildings are accessed off well connected Foundation Road and are within Stage 3 of the Foundation at Truganina Estate.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Large all-weather super canopies
- Full drive around and single direction truck movements</t>
  </si>
  <si>
    <t>47 &amp; 53 Foundation Road are two facilities across ~35,000sqm providing high quality newly completed warehousing and corporate mezzanine offices. The buildings are accessed off well connected Foundation Road and are within Stage 3 of the Foundation at Truganina Estate.</t>
  </si>
  <si>
    <t>380 Dohertys Road is a modern distribution centre and corporate head office and showroom located on a prominent corner within the Foundation at Truganina estate.
The estate is located 18 kilometres west of the Melbourne CBD and provides convenient access to the Princess/Westgate Freeway, Western Ring Road and the Deer Park Bypass. 
- Access to Melbourne CBD and Ports 
- Melbourne’s fastest growing industrial precinct 
- High quality corporate office and showroom space
- Functional single direction truck flow with large super canopy and ample dock face loading</t>
  </si>
  <si>
    <t xml:space="preserve">380 Dohertys Road is a modern distribution centre and corporate head office and showroom located on a prominent corner within the Foundation at Truganina estate. The estate is located 18 kilometres west of the Melbourne CBD and provides convenient access to the Princess/Westgate Freeway, Western Ring Road and the Deer Park Bypass. </t>
  </si>
  <si>
    <t>Sunbeam</t>
  </si>
  <si>
    <t>GMT 4.0 / GPT 4.0</t>
  </si>
  <si>
    <t>315 Ferntree NA / 321 Ferntree 3.0 / 307 Ferntree NA / 327 Ferntree 0 / 100 Gilby NA</t>
  </si>
  <si>
    <t>315 Ferntree NA / 321 Ferntree 3.0 / 307 Ferntree NA / 327 Ferntree 0 /100 Gilby NA</t>
  </si>
  <si>
    <t>315 Ferntree NA / 321 Ferntree 4.0 / 307 Ferntree NA / 327 Ferntree NA / 100 Gilby NA</t>
  </si>
  <si>
    <t>5.0 Star (Design &amp; As Built v1.1)</t>
  </si>
  <si>
    <t>6.0 Star (Office As Built v2)</t>
  </si>
  <si>
    <t>5.0 Star (Office As Built v2)</t>
  </si>
  <si>
    <t>6.0 Star Design review (Design &amp; As Built v1.2)</t>
  </si>
  <si>
    <t>5.0 Design review (Design &amp; As Built v1.1)</t>
  </si>
  <si>
    <t>6.0 Star (Office Design v2)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</si>
</sst>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0_);_(* \(#,##0.0\);_(* &quot;-&quot;??_);_(@_)"/>
    <numFmt numFmtId="165" formatCode="0.0"/>
    <numFmt numFmtId="166" formatCode="_-* #,##0.0_-;\-* #,##0.0_-;_-* &quot;-&quot;??_-;_-@_-"/>
    <numFmt numFmtId="167" formatCode="_(* #,##0_);_(* \(#,##0\);_(* &quot;-&quot;??_);_(@_)"/>
    <numFmt numFmtId="168" formatCode="_(* #,##0.00_);_(* \(#,##0.00\);_(* &quot;-&quot;??_);_(@_)"/>
    <numFmt numFmtId="169" formatCode="_(* #,##0.0_);_(* \(#,##0.0\);_(* &quot;-&quot;_);_(@_)"/>
    <numFmt numFmtId="170" formatCode="#,##0.0;\(#,##0.0\);\-"/>
    <numFmt numFmtId="171" formatCode="_(* #,##0_);_(* \(#,##0\);_(* &quot;-&quot;_);_(@_)"/>
    <numFmt numFmtId="172" formatCode="_-* #,##0.0_-;\-* #,##0.0_-;_-* &quot;-&quot;?_-;_-@_-"/>
    <numFmt numFmtId="173" formatCode="d/mm/yyyy;@"/>
    <numFmt numFmtId="174" formatCode="_-* #,##0_-;\-* #,##0_-;_-* &quot;-&quot;?_-;_-@_-"/>
    <numFmt numFmtId="175" formatCode="_-* #,##0_-;\-#,##0_-;_-* &quot;-&quot;?_-;_-@_-"/>
    <numFmt numFmtId="176" formatCode="#,##0.0"/>
    <numFmt numFmtId="177" formatCode="_-* &quot;$&quot;#,##0_-;\-&quot;$&quot;#,##0_-;_-* &quot;-&quot;?_-;_-@_-"/>
    <numFmt numFmtId="178" formatCode="_-* #,##0.000_-;\-#,##0.000_-;_-* &quot;-&quot;?_-;_-@_-"/>
    <numFmt numFmtId="179" formatCode="_-* #,##0.000_-;\-* #,##0.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0"/>
      <color rgb="FFFF0000"/>
      <name val="Arial Narrow"/>
      <family val="2"/>
    </font>
    <font>
      <sz val="10"/>
      <name val="Arial"/>
      <family val="2"/>
    </font>
    <font>
      <b/>
      <sz val="10"/>
      <color rgb="FFFFFFFF"/>
      <name val="Arial Narrow"/>
      <family val="2"/>
    </font>
    <font>
      <sz val="10"/>
      <color rgb="FF000000"/>
      <name val="Arial Narrow"/>
      <family val="2"/>
    </font>
    <font>
      <b/>
      <sz val="10"/>
      <color rgb="FFFF0000"/>
      <name val="Arial Narrow"/>
      <family val="2"/>
    </font>
    <font>
      <sz val="10"/>
      <color rgb="FF1F497D"/>
      <name val="Arial Narrow"/>
      <family val="2"/>
    </font>
    <font>
      <sz val="10"/>
      <color rgb="FFFFFFFF"/>
      <name val="Arial Narrow"/>
      <family val="2"/>
    </font>
    <font>
      <b/>
      <sz val="10"/>
      <color rgb="FF007096"/>
      <name val="Arial Narrow"/>
      <family val="2"/>
    </font>
    <font>
      <b/>
      <sz val="10"/>
      <color theme="0"/>
      <name val="Arial Narrow"/>
      <family val="2"/>
    </font>
    <font>
      <sz val="10"/>
      <color theme="1"/>
      <name val="Arial Narrow"/>
      <family val="2"/>
    </font>
  </fonts>
  <fills count="9">
    <fill>
      <patternFill patternType="none"/>
    </fill>
    <fill>
      <patternFill patternType="gray125"/>
    </fill>
    <fill>
      <patternFill patternType="solid">
        <fgColor rgb="FF4BACC6"/>
        <bgColor rgb="FF000000"/>
      </patternFill>
    </fill>
    <fill>
      <patternFill patternType="solid">
        <fgColor rgb="FF007096"/>
        <bgColor rgb="FF000000"/>
      </patternFill>
    </fill>
    <fill>
      <patternFill patternType="solid">
        <fgColor rgb="FF007096"/>
        <bgColor indexed="64"/>
      </patternFill>
    </fill>
    <fill>
      <patternFill patternType="solid">
        <fgColor theme="0" tint="-4.9989318521683403E-2"/>
        <bgColor indexed="64"/>
      </patternFill>
    </fill>
    <fill>
      <patternFill patternType="solid">
        <fgColor rgb="FF006D69"/>
        <bgColor rgb="FF000000"/>
      </patternFill>
    </fill>
    <fill>
      <patternFill patternType="solid">
        <fgColor rgb="FFDCE6F1"/>
        <bgColor rgb="FF000000"/>
      </patternFill>
    </fill>
    <fill>
      <patternFill patternType="solid">
        <fgColor theme="7" tint="0.79998168889431442"/>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cellStyleXfs>
  <cellXfs count="185">
    <xf numFmtId="0" fontId="0" fillId="0" borderId="0" xfId="0"/>
    <xf numFmtId="164" fontId="3" fillId="0" borderId="1" xfId="1" applyNumberFormat="1" applyFont="1" applyFill="1" applyBorder="1" applyAlignment="1" applyProtection="1">
      <alignment horizontal="center" vertical="center" wrapText="1"/>
    </xf>
    <xf numFmtId="9" fontId="3" fillId="0" borderId="1" xfId="2" applyFont="1" applyFill="1" applyBorder="1" applyAlignment="1" applyProtection="1">
      <alignment horizontal="center" vertical="center" wrapText="1"/>
    </xf>
    <xf numFmtId="10" fontId="3" fillId="0" borderId="1" xfId="2" applyNumberFormat="1" applyFont="1" applyFill="1" applyBorder="1" applyAlignment="1" applyProtection="1">
      <alignment horizontal="center" vertical="center" wrapText="1"/>
    </xf>
    <xf numFmtId="165" fontId="3" fillId="0" borderId="1" xfId="0" applyNumberFormat="1" applyFont="1" applyBorder="1" applyAlignment="1">
      <alignment horizontal="center" vertical="center" wrapText="1"/>
    </xf>
    <xf numFmtId="165" fontId="3" fillId="0" borderId="1" xfId="0" quotePrefix="1" applyNumberFormat="1" applyFont="1" applyBorder="1" applyAlignment="1">
      <alignment horizontal="center" vertical="center" wrapText="1"/>
    </xf>
    <xf numFmtId="166" fontId="3" fillId="0" borderId="1" xfId="0" quotePrefix="1" applyNumberFormat="1" applyFont="1" applyBorder="1" applyAlignment="1" applyProtection="1">
      <alignment vertical="center" wrapText="1"/>
      <protection locked="0"/>
    </xf>
    <xf numFmtId="164" fontId="3" fillId="0" borderId="1" xfId="1" applyNumberFormat="1" applyFont="1" applyFill="1" applyBorder="1" applyAlignment="1" applyProtection="1">
      <alignment horizontal="right" vertical="center" wrapText="1"/>
    </xf>
    <xf numFmtId="0" fontId="3" fillId="0" borderId="1" xfId="0" applyFont="1" applyBorder="1" applyAlignment="1">
      <alignment horizontal="center" vertical="center" wrapText="1"/>
    </xf>
    <xf numFmtId="17" fontId="3" fillId="0" borderId="1" xfId="0" applyNumberFormat="1" applyFont="1" applyBorder="1" applyAlignment="1">
      <alignment horizontal="center" vertical="center" wrapText="1"/>
    </xf>
    <xf numFmtId="167" fontId="3" fillId="0" borderId="1" xfId="1" applyNumberFormat="1" applyFont="1" applyFill="1" applyBorder="1" applyAlignment="1" applyProtection="1">
      <alignment horizontal="center" vertical="center" wrapText="1"/>
    </xf>
    <xf numFmtId="1" fontId="3" fillId="0" borderId="1" xfId="1" applyNumberFormat="1" applyFont="1" applyFill="1" applyBorder="1" applyAlignment="1" applyProtection="1">
      <alignment horizontal="center" vertical="center" wrapText="1"/>
    </xf>
    <xf numFmtId="168" fontId="3" fillId="0" borderId="1" xfId="1" applyNumberFormat="1" applyFont="1" applyFill="1" applyBorder="1" applyAlignment="1" applyProtection="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top" wrapText="1"/>
    </xf>
    <xf numFmtId="1" fontId="3" fillId="0" borderId="1" xfId="0" applyNumberFormat="1" applyFont="1" applyBorder="1" applyAlignment="1">
      <alignment horizontal="left" vertical="center" wrapText="1"/>
    </xf>
    <xf numFmtId="164" fontId="3" fillId="0" borderId="2" xfId="1" applyNumberFormat="1" applyFont="1" applyFill="1" applyBorder="1" applyAlignment="1" applyProtection="1">
      <alignment horizontal="center" vertical="center" wrapText="1"/>
    </xf>
    <xf numFmtId="9" fontId="3" fillId="0" borderId="2" xfId="2" applyFont="1" applyFill="1" applyBorder="1" applyAlignment="1" applyProtection="1">
      <alignment horizontal="center" vertical="center" wrapText="1"/>
    </xf>
    <xf numFmtId="10" fontId="3" fillId="0" borderId="2" xfId="2" applyNumberFormat="1" applyFont="1" applyFill="1" applyBorder="1" applyAlignment="1" applyProtection="1">
      <alignment horizontal="center" vertical="center" wrapText="1"/>
    </xf>
    <xf numFmtId="165" fontId="3" fillId="0" borderId="2" xfId="0" applyNumberFormat="1" applyFont="1" applyBorder="1" applyAlignment="1">
      <alignment horizontal="center" vertical="center" wrapText="1"/>
    </xf>
    <xf numFmtId="165" fontId="3" fillId="0" borderId="2" xfId="0" quotePrefix="1" applyNumberFormat="1" applyFont="1" applyBorder="1" applyAlignment="1">
      <alignment horizontal="center" vertical="center" wrapText="1"/>
    </xf>
    <xf numFmtId="166" fontId="3" fillId="0" borderId="2" xfId="0" quotePrefix="1" applyNumberFormat="1" applyFont="1" applyBorder="1" applyAlignment="1" applyProtection="1">
      <alignment vertical="center" wrapText="1"/>
      <protection locked="0"/>
    </xf>
    <xf numFmtId="164" fontId="3" fillId="0" borderId="2" xfId="1" applyNumberFormat="1" applyFont="1" applyFill="1" applyBorder="1" applyAlignment="1" applyProtection="1">
      <alignment horizontal="right" vertical="center" wrapText="1"/>
    </xf>
    <xf numFmtId="0" fontId="3" fillId="0" borderId="2" xfId="0" applyFont="1" applyBorder="1" applyAlignment="1">
      <alignment horizontal="center" vertical="center" wrapText="1"/>
    </xf>
    <xf numFmtId="17" fontId="3" fillId="0" borderId="2" xfId="0" applyNumberFormat="1" applyFont="1" applyBorder="1" applyAlignment="1">
      <alignment horizontal="center" vertical="center" wrapText="1"/>
    </xf>
    <xf numFmtId="167" fontId="3" fillId="0" borderId="2" xfId="1" applyNumberFormat="1" applyFont="1" applyFill="1" applyBorder="1" applyAlignment="1" applyProtection="1">
      <alignment horizontal="center" vertical="center" wrapText="1"/>
    </xf>
    <xf numFmtId="1" fontId="3" fillId="0" borderId="2" xfId="1" applyNumberFormat="1" applyFont="1" applyFill="1" applyBorder="1" applyAlignment="1" applyProtection="1">
      <alignment horizontal="center" vertical="center" wrapText="1"/>
    </xf>
    <xf numFmtId="168" fontId="3" fillId="0" borderId="2" xfId="1" applyNumberFormat="1" applyFont="1" applyFill="1" applyBorder="1" applyAlignment="1" applyProtection="1">
      <alignment horizontal="center" vertical="center" wrapText="1"/>
    </xf>
    <xf numFmtId="0" fontId="3" fillId="0" borderId="2" xfId="0" applyFont="1" applyBorder="1" applyAlignment="1">
      <alignment horizontal="left" vertical="top" wrapText="1"/>
    </xf>
    <xf numFmtId="1" fontId="3" fillId="0" borderId="2" xfId="0" applyNumberFormat="1" applyFont="1" applyBorder="1" applyAlignment="1">
      <alignment horizontal="left" vertical="center" wrapText="1"/>
    </xf>
    <xf numFmtId="164" fontId="4" fillId="2" borderId="0" xfId="1" applyNumberFormat="1" applyFont="1" applyFill="1" applyBorder="1" applyAlignment="1" applyProtection="1">
      <alignment horizontal="center" vertical="center" wrapText="1"/>
    </xf>
    <xf numFmtId="49" fontId="4" fillId="2" borderId="0" xfId="0" applyNumberFormat="1" applyFont="1" applyFill="1" applyAlignment="1">
      <alignment horizontal="center" vertical="center" wrapText="1"/>
    </xf>
    <xf numFmtId="165" fontId="4" fillId="2" borderId="0" xfId="0" applyNumberFormat="1" applyFont="1" applyFill="1" applyAlignment="1">
      <alignment horizontal="center" vertical="center" wrapText="1"/>
    </xf>
    <xf numFmtId="165" fontId="4" fillId="2" borderId="0" xfId="1" applyNumberFormat="1" applyFont="1" applyFill="1" applyBorder="1" applyAlignment="1" applyProtection="1">
      <alignment horizontal="center" vertical="center" wrapText="1"/>
    </xf>
    <xf numFmtId="9" fontId="4" fillId="2" borderId="0" xfId="2" applyFont="1" applyFill="1" applyBorder="1" applyAlignment="1" applyProtection="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vertical="top" wrapText="1"/>
    </xf>
    <xf numFmtId="0" fontId="4" fillId="2" borderId="0" xfId="0" applyFont="1" applyFill="1" applyAlignment="1">
      <alignment vertical="top"/>
    </xf>
    <xf numFmtId="0" fontId="0" fillId="0" borderId="0" xfId="0" applyAlignment="1">
      <alignment vertical="top"/>
    </xf>
    <xf numFmtId="164" fontId="4" fillId="2" borderId="0" xfId="1" applyNumberFormat="1" applyFont="1" applyFill="1" applyBorder="1" applyAlignment="1" applyProtection="1">
      <alignment horizontal="center" vertical="top" wrapText="1"/>
    </xf>
    <xf numFmtId="49" fontId="4" fillId="2" borderId="0" xfId="0" applyNumberFormat="1" applyFont="1" applyFill="1" applyAlignment="1">
      <alignment horizontal="center" vertical="top" wrapText="1"/>
    </xf>
    <xf numFmtId="165" fontId="4" fillId="2" borderId="0" xfId="0" applyNumberFormat="1" applyFont="1" applyFill="1" applyAlignment="1">
      <alignment horizontal="center" vertical="top" wrapText="1"/>
    </xf>
    <xf numFmtId="165" fontId="4" fillId="2" borderId="0" xfId="1" applyNumberFormat="1" applyFont="1" applyFill="1" applyBorder="1" applyAlignment="1" applyProtection="1">
      <alignment horizontal="center" vertical="top" wrapText="1"/>
    </xf>
    <xf numFmtId="9" fontId="4" fillId="2" borderId="0" xfId="2" applyFont="1" applyFill="1" applyBorder="1" applyAlignment="1" applyProtection="1">
      <alignment horizontal="center" vertical="top" wrapText="1"/>
    </xf>
    <xf numFmtId="0" fontId="4" fillId="2" borderId="0" xfId="0" applyFont="1" applyFill="1" applyAlignment="1">
      <alignment horizontal="center" vertical="top" wrapText="1"/>
    </xf>
    <xf numFmtId="0" fontId="8" fillId="0" borderId="0" xfId="0" applyFont="1"/>
    <xf numFmtId="0" fontId="3" fillId="0" borderId="0" xfId="4" applyFont="1" applyAlignment="1">
      <alignment vertical="center"/>
    </xf>
    <xf numFmtId="0" fontId="4" fillId="0" borderId="3" xfId="4" applyFont="1" applyBorder="1" applyAlignment="1">
      <alignment horizontal="left" vertical="center"/>
    </xf>
    <xf numFmtId="15" fontId="4" fillId="0" borderId="4" xfId="4" applyNumberFormat="1" applyFont="1" applyBorder="1" applyAlignment="1">
      <alignment horizontal="right" vertical="center" wrapText="1"/>
    </xf>
    <xf numFmtId="0" fontId="4" fillId="0" borderId="6" xfId="4" applyFont="1" applyBorder="1" applyAlignment="1">
      <alignment horizontal="left" vertical="center"/>
    </xf>
    <xf numFmtId="0" fontId="4" fillId="0" borderId="7" xfId="4" applyFont="1" applyBorder="1" applyAlignment="1">
      <alignment horizontal="right" vertical="center" wrapText="1"/>
    </xf>
    <xf numFmtId="0" fontId="3" fillId="0" borderId="10" xfId="4" applyFont="1" applyBorder="1" applyAlignment="1">
      <alignment vertical="center" wrapText="1"/>
    </xf>
    <xf numFmtId="0" fontId="3" fillId="0" borderId="11" xfId="4" applyFont="1" applyBorder="1" applyAlignment="1">
      <alignment vertical="center" wrapText="1"/>
    </xf>
    <xf numFmtId="0" fontId="3" fillId="0" borderId="11" xfId="4" applyFont="1" applyBorder="1" applyAlignment="1">
      <alignment vertical="center"/>
    </xf>
    <xf numFmtId="171" fontId="4" fillId="0" borderId="0" xfId="4" applyNumberFormat="1" applyFont="1" applyAlignment="1">
      <alignment vertical="center"/>
    </xf>
    <xf numFmtId="0" fontId="3" fillId="0" borderId="9" xfId="4" applyFont="1" applyBorder="1" applyAlignment="1">
      <alignment vertical="center"/>
    </xf>
    <xf numFmtId="0" fontId="5" fillId="0" borderId="0" xfId="0" applyFont="1"/>
    <xf numFmtId="0" fontId="4" fillId="0" borderId="3" xfId="4" applyFont="1" applyBorder="1" applyAlignment="1">
      <alignment vertical="center"/>
    </xf>
    <xf numFmtId="169" fontId="4" fillId="0" borderId="5" xfId="4" applyNumberFormat="1" applyFont="1" applyBorder="1" applyAlignment="1">
      <alignment vertical="center"/>
    </xf>
    <xf numFmtId="169" fontId="4" fillId="0" borderId="8" xfId="4" applyNumberFormat="1" applyFont="1" applyBorder="1" applyAlignment="1">
      <alignment vertical="center"/>
    </xf>
    <xf numFmtId="169" fontId="3" fillId="0" borderId="8" xfId="4" applyNumberFormat="1" applyFont="1" applyBorder="1" applyAlignment="1">
      <alignment vertical="center"/>
    </xf>
    <xf numFmtId="0" fontId="4" fillId="0" borderId="6" xfId="4" applyFont="1" applyBorder="1" applyAlignment="1">
      <alignment vertical="center"/>
    </xf>
    <xf numFmtId="169" fontId="4" fillId="0" borderId="12" xfId="4" applyNumberFormat="1" applyFont="1" applyBorder="1" applyAlignment="1">
      <alignment vertical="center"/>
    </xf>
    <xf numFmtId="173" fontId="3" fillId="0" borderId="0" xfId="0" applyNumberFormat="1" applyFont="1" applyAlignment="1">
      <alignment horizontal="center" vertical="center"/>
    </xf>
    <xf numFmtId="0" fontId="3" fillId="0" borderId="0" xfId="0" applyFont="1" applyAlignment="1">
      <alignment horizontal="center" vertical="center"/>
    </xf>
    <xf numFmtId="168" fontId="3" fillId="0" borderId="0" xfId="0" applyNumberFormat="1" applyFont="1" applyAlignment="1">
      <alignment horizontal="center" vertical="center"/>
    </xf>
    <xf numFmtId="0" fontId="8" fillId="0" borderId="0" xfId="0" applyFont="1" applyAlignment="1">
      <alignment horizontal="center"/>
    </xf>
    <xf numFmtId="0" fontId="10" fillId="0" borderId="0" xfId="0" applyFont="1"/>
    <xf numFmtId="0" fontId="7" fillId="3" borderId="0" xfId="3" applyFont="1" applyFill="1" applyAlignment="1">
      <alignment horizontal="center" wrapText="1"/>
    </xf>
    <xf numFmtId="0" fontId="10" fillId="0" borderId="0" xfId="0" applyFont="1" applyAlignment="1">
      <alignment horizontal="center"/>
    </xf>
    <xf numFmtId="0" fontId="12" fillId="0" borderId="9" xfId="3" applyFont="1" applyBorder="1"/>
    <xf numFmtId="0" fontId="5" fillId="0" borderId="0" xfId="3" applyFont="1"/>
    <xf numFmtId="0" fontId="3" fillId="0" borderId="0" xfId="3" applyFont="1"/>
    <xf numFmtId="0" fontId="5" fillId="0" borderId="8" xfId="3" applyFont="1" applyBorder="1"/>
    <xf numFmtId="0" fontId="3" fillId="0" borderId="9" xfId="3" applyFont="1" applyBorder="1"/>
    <xf numFmtId="174" fontId="3" fillId="0" borderId="0" xfId="5" applyNumberFormat="1" applyFont="1" applyAlignment="1">
      <alignment horizontal="right"/>
    </xf>
    <xf numFmtId="174" fontId="3" fillId="0" borderId="8" xfId="5" applyNumberFormat="1" applyFont="1" applyBorder="1" applyAlignment="1">
      <alignment horizontal="right"/>
    </xf>
    <xf numFmtId="174" fontId="3" fillId="0" borderId="0" xfId="3" applyNumberFormat="1" applyFont="1" applyAlignment="1">
      <alignment horizontal="right"/>
    </xf>
    <xf numFmtId="174" fontId="3" fillId="0" borderId="8" xfId="3" applyNumberFormat="1" applyFont="1" applyBorder="1" applyAlignment="1">
      <alignment horizontal="right"/>
    </xf>
    <xf numFmtId="0" fontId="4" fillId="0" borderId="9" xfId="3" applyFont="1" applyBorder="1"/>
    <xf numFmtId="0" fontId="3" fillId="0" borderId="0" xfId="0" applyFont="1"/>
    <xf numFmtId="0" fontId="4" fillId="0" borderId="0" xfId="3" applyFont="1"/>
    <xf numFmtId="165" fontId="8" fillId="0" borderId="0" xfId="0" applyNumberFormat="1" applyFont="1"/>
    <xf numFmtId="172" fontId="8" fillId="0" borderId="0" xfId="0" applyNumberFormat="1" applyFont="1"/>
    <xf numFmtId="0" fontId="3" fillId="0" borderId="6" xfId="3" applyFont="1" applyBorder="1"/>
    <xf numFmtId="174" fontId="5" fillId="0" borderId="7" xfId="3" applyNumberFormat="1" applyFont="1" applyBorder="1"/>
    <xf numFmtId="172" fontId="5" fillId="0" borderId="7" xfId="3" applyNumberFormat="1" applyFont="1" applyBorder="1"/>
    <xf numFmtId="174" fontId="5" fillId="0" borderId="12" xfId="3" applyNumberFormat="1" applyFont="1" applyBorder="1"/>
    <xf numFmtId="0" fontId="14" fillId="0" borderId="0" xfId="0" applyFont="1"/>
    <xf numFmtId="0" fontId="14" fillId="0" borderId="5" xfId="0" applyFont="1" applyBorder="1" applyAlignment="1">
      <alignment vertical="center"/>
    </xf>
    <xf numFmtId="0" fontId="14" fillId="0" borderId="0" xfId="0" applyFont="1" applyAlignment="1">
      <alignment vertical="center"/>
    </xf>
    <xf numFmtId="0" fontId="14" fillId="0" borderId="8" xfId="0" applyFont="1" applyBorder="1" applyAlignment="1">
      <alignment vertical="center"/>
    </xf>
    <xf numFmtId="0" fontId="3" fillId="5" borderId="9" xfId="4" applyFont="1" applyFill="1" applyBorder="1" applyAlignment="1">
      <alignment horizontal="left" vertical="center"/>
    </xf>
    <xf numFmtId="164" fontId="4" fillId="5" borderId="0" xfId="1" applyNumberFormat="1" applyFont="1" applyFill="1" applyBorder="1" applyAlignment="1">
      <alignment horizontal="right" vertical="center" wrapText="1"/>
    </xf>
    <xf numFmtId="0" fontId="3" fillId="5" borderId="9" xfId="4" applyFont="1" applyFill="1" applyBorder="1" applyAlignment="1">
      <alignment vertical="center"/>
    </xf>
    <xf numFmtId="164" fontId="4" fillId="5" borderId="4" xfId="1" applyNumberFormat="1" applyFont="1" applyFill="1" applyBorder="1" applyAlignment="1">
      <alignment vertical="center"/>
    </xf>
    <xf numFmtId="164" fontId="14" fillId="0" borderId="0" xfId="1" applyNumberFormat="1" applyFont="1" applyAlignment="1">
      <alignment vertical="center"/>
    </xf>
    <xf numFmtId="0" fontId="14" fillId="0" borderId="12" xfId="0" applyFont="1" applyBorder="1" applyAlignment="1">
      <alignment vertical="center"/>
    </xf>
    <xf numFmtId="43" fontId="14" fillId="0" borderId="0" xfId="1" applyFont="1" applyAlignment="1">
      <alignment vertical="center"/>
    </xf>
    <xf numFmtId="170" fontId="14" fillId="0" borderId="0" xfId="0" applyNumberFormat="1" applyFont="1"/>
    <xf numFmtId="0" fontId="2" fillId="0" borderId="0" xfId="0" applyFont="1"/>
    <xf numFmtId="0" fontId="4" fillId="0" borderId="14" xfId="3" applyFont="1" applyBorder="1"/>
    <xf numFmtId="0" fontId="4" fillId="0" borderId="3" xfId="3" applyFont="1" applyBorder="1" applyAlignment="1">
      <alignment horizontal="centerContinuous"/>
    </xf>
    <xf numFmtId="0" fontId="4" fillId="0" borderId="4" xfId="3" applyFont="1" applyBorder="1" applyAlignment="1">
      <alignment horizontal="centerContinuous"/>
    </xf>
    <xf numFmtId="0" fontId="4" fillId="0" borderId="5" xfId="3" applyFont="1" applyBorder="1" applyAlignment="1">
      <alignment horizontal="centerContinuous"/>
    </xf>
    <xf numFmtId="175" fontId="3" fillId="7" borderId="9" xfId="3" applyNumberFormat="1" applyFont="1" applyFill="1" applyBorder="1"/>
    <xf numFmtId="0" fontId="3" fillId="7" borderId="0" xfId="3" applyFont="1" applyFill="1"/>
    <xf numFmtId="0" fontId="3" fillId="7" borderId="8" xfId="3" applyFont="1" applyFill="1" applyBorder="1"/>
    <xf numFmtId="175" fontId="3" fillId="0" borderId="9" xfId="3" applyNumberFormat="1" applyFont="1" applyBorder="1"/>
    <xf numFmtId="176" fontId="3" fillId="0" borderId="0" xfId="3" applyNumberFormat="1" applyFont="1"/>
    <xf numFmtId="0" fontId="3" fillId="0" borderId="8" xfId="3" applyFont="1" applyBorder="1"/>
    <xf numFmtId="9" fontId="3" fillId="0" borderId="9" xfId="2" applyFont="1" applyFill="1" applyBorder="1"/>
    <xf numFmtId="9" fontId="3" fillId="0" borderId="0" xfId="6" applyFont="1" applyFill="1" applyBorder="1"/>
    <xf numFmtId="177" fontId="3" fillId="0" borderId="9" xfId="3" applyNumberFormat="1" applyFont="1" applyBorder="1"/>
    <xf numFmtId="0" fontId="3" fillId="0" borderId="7" xfId="3" applyFont="1" applyBorder="1"/>
    <xf numFmtId="0" fontId="3" fillId="0" borderId="12" xfId="3" applyFont="1" applyBorder="1"/>
    <xf numFmtId="0" fontId="9" fillId="0" borderId="0" xfId="3" applyFont="1"/>
    <xf numFmtId="0" fontId="11" fillId="6" borderId="8" xfId="3" applyFont="1" applyFill="1" applyBorder="1"/>
    <xf numFmtId="0" fontId="14" fillId="0" borderId="0" xfId="0" applyFont="1" applyBorder="1"/>
    <xf numFmtId="0" fontId="3" fillId="0" borderId="0" xfId="4" applyFont="1" applyBorder="1" applyAlignment="1">
      <alignment vertical="center"/>
    </xf>
    <xf numFmtId="0" fontId="4" fillId="0" borderId="0" xfId="4" applyFont="1" applyBorder="1" applyAlignment="1">
      <alignment vertical="center"/>
    </xf>
    <xf numFmtId="0" fontId="4" fillId="0" borderId="0" xfId="0" applyFont="1" applyAlignment="1" applyProtection="1">
      <alignment vertical="top"/>
      <protection locked="0"/>
    </xf>
    <xf numFmtId="0" fontId="3" fillId="0" borderId="0" xfId="0" applyFont="1" applyAlignment="1" applyProtection="1">
      <alignment vertical="top"/>
      <protection locked="0"/>
    </xf>
    <xf numFmtId="0" fontId="0" fillId="0" borderId="0" xfId="0" applyAlignment="1"/>
    <xf numFmtId="0" fontId="3" fillId="0" borderId="0" xfId="0" applyFont="1" applyAlignment="1">
      <alignment vertical="top"/>
    </xf>
    <xf numFmtId="1" fontId="3" fillId="8" borderId="1" xfId="0" applyNumberFormat="1"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top" wrapText="1"/>
    </xf>
    <xf numFmtId="9" fontId="3" fillId="8" borderId="1" xfId="2" applyFont="1" applyFill="1" applyBorder="1" applyAlignment="1" applyProtection="1">
      <alignment horizontal="center" vertical="center" wrapText="1"/>
    </xf>
    <xf numFmtId="165" fontId="3" fillId="8" borderId="1" xfId="0" applyNumberFormat="1" applyFont="1" applyFill="1" applyBorder="1" applyAlignment="1">
      <alignment horizontal="center" vertical="center" wrapText="1"/>
    </xf>
    <xf numFmtId="164" fontId="3" fillId="8" borderId="1" xfId="1" applyNumberFormat="1" applyFont="1" applyFill="1" applyBorder="1" applyAlignment="1" applyProtection="1">
      <alignment horizontal="center" vertical="center" wrapText="1"/>
    </xf>
    <xf numFmtId="168" fontId="3" fillId="8" borderId="1" xfId="1" applyNumberFormat="1" applyFont="1" applyFill="1" applyBorder="1" applyAlignment="1" applyProtection="1">
      <alignment horizontal="center" vertical="center" wrapText="1"/>
    </xf>
    <xf numFmtId="167" fontId="3" fillId="8" borderId="1" xfId="1" applyNumberFormat="1" applyFont="1" applyFill="1" applyBorder="1" applyAlignment="1" applyProtection="1">
      <alignment horizontal="center" vertical="center" wrapText="1"/>
    </xf>
    <xf numFmtId="1" fontId="3" fillId="8" borderId="1" xfId="1" applyNumberFormat="1" applyFont="1" applyFill="1" applyBorder="1" applyAlignment="1" applyProtection="1">
      <alignment horizontal="center" vertical="center" wrapText="1"/>
    </xf>
    <xf numFmtId="17" fontId="3" fillId="8" borderId="1" xfId="0" applyNumberFormat="1" applyFont="1" applyFill="1" applyBorder="1" applyAlignment="1">
      <alignment horizontal="center" vertical="center" wrapText="1"/>
    </xf>
    <xf numFmtId="164" fontId="3" fillId="8" borderId="1" xfId="1" applyNumberFormat="1" applyFont="1" applyFill="1" applyBorder="1" applyAlignment="1" applyProtection="1">
      <alignment horizontal="right" vertical="center" wrapText="1"/>
    </xf>
    <xf numFmtId="166" fontId="3" fillId="8" borderId="1" xfId="0" quotePrefix="1" applyNumberFormat="1" applyFont="1" applyFill="1" applyBorder="1" applyAlignment="1" applyProtection="1">
      <alignment vertical="center" wrapText="1"/>
      <protection locked="0"/>
    </xf>
    <xf numFmtId="165" fontId="3" fillId="8" borderId="1" xfId="0" quotePrefix="1" applyNumberFormat="1" applyFont="1" applyFill="1" applyBorder="1" applyAlignment="1">
      <alignment horizontal="center" vertical="center" wrapText="1"/>
    </xf>
    <xf numFmtId="10" fontId="3" fillId="8" borderId="1" xfId="2" applyNumberFormat="1" applyFont="1" applyFill="1" applyBorder="1" applyAlignment="1" applyProtection="1">
      <alignment horizontal="center" vertical="center" wrapText="1"/>
    </xf>
    <xf numFmtId="0" fontId="0" fillId="8" borderId="0" xfId="0" applyFill="1"/>
    <xf numFmtId="0" fontId="7" fillId="0" borderId="0" xfId="3" applyFont="1" applyFill="1" applyAlignment="1">
      <alignment horizontal="center" wrapText="1"/>
    </xf>
    <xf numFmtId="0" fontId="11" fillId="3" borderId="9" xfId="3" applyFont="1" applyFill="1" applyBorder="1" applyAlignment="1">
      <alignment vertical="top"/>
    </xf>
    <xf numFmtId="0" fontId="7" fillId="3" borderId="0" xfId="3" applyFont="1" applyFill="1" applyAlignment="1">
      <alignment horizontal="right" vertical="top" wrapText="1"/>
    </xf>
    <xf numFmtId="0" fontId="7" fillId="3" borderId="0" xfId="3" applyFont="1" applyFill="1" applyAlignment="1">
      <alignment horizontal="center" vertical="top" wrapText="1"/>
    </xf>
    <xf numFmtId="0" fontId="7" fillId="3" borderId="8" xfId="3" applyFont="1" applyFill="1" applyBorder="1" applyAlignment="1">
      <alignment horizontal="right" vertical="top" wrapText="1"/>
    </xf>
    <xf numFmtId="174" fontId="4" fillId="0" borderId="11" xfId="5" applyNumberFormat="1" applyFont="1" applyBorder="1" applyAlignment="1">
      <alignment horizontal="right"/>
    </xf>
    <xf numFmtId="174" fontId="4" fillId="0" borderId="13" xfId="5" applyNumberFormat="1" applyFont="1" applyBorder="1" applyAlignment="1">
      <alignment horizontal="right"/>
    </xf>
    <xf numFmtId="174" fontId="4" fillId="0" borderId="4" xfId="5" applyNumberFormat="1" applyFont="1" applyBorder="1" applyAlignment="1">
      <alignment horizontal="right"/>
    </xf>
    <xf numFmtId="174" fontId="4" fillId="0" borderId="5" xfId="5" applyNumberFormat="1" applyFont="1" applyBorder="1" applyAlignment="1">
      <alignment horizontal="right"/>
    </xf>
    <xf numFmtId="0" fontId="3" fillId="7" borderId="9" xfId="3" applyFont="1" applyFill="1" applyBorder="1"/>
    <xf numFmtId="0" fontId="3" fillId="7" borderId="0" xfId="3" applyFont="1" applyFill="1" applyBorder="1"/>
    <xf numFmtId="0" fontId="3" fillId="0" borderId="0" xfId="3" applyFont="1" applyFill="1" applyBorder="1"/>
    <xf numFmtId="0" fontId="13" fillId="4" borderId="0" xfId="3" applyFont="1" applyFill="1" applyAlignment="1">
      <alignment horizontal="center" wrapText="1"/>
    </xf>
    <xf numFmtId="0" fontId="13" fillId="0" borderId="0" xfId="3" applyFont="1" applyFill="1" applyAlignment="1">
      <alignment horizontal="center" wrapText="1"/>
    </xf>
    <xf numFmtId="0" fontId="13" fillId="4" borderId="0" xfId="3" applyFont="1" applyFill="1" applyAlignment="1">
      <alignment horizontal="left" wrapText="1"/>
    </xf>
    <xf numFmtId="0" fontId="3" fillId="7" borderId="15" xfId="3" applyFont="1" applyFill="1" applyBorder="1" applyAlignment="1">
      <alignment horizontal="left"/>
    </xf>
    <xf numFmtId="0" fontId="3" fillId="0" borderId="15" xfId="3" applyFont="1" applyBorder="1" applyAlignment="1">
      <alignment horizontal="left"/>
    </xf>
    <xf numFmtId="0" fontId="3" fillId="0" borderId="16" xfId="3" applyFont="1" applyBorder="1" applyAlignment="1">
      <alignment horizontal="left"/>
    </xf>
    <xf numFmtId="1"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165"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wrapText="1"/>
    </xf>
    <xf numFmtId="166" fontId="3" fillId="0" borderId="1" xfId="0" quotePrefix="1" applyNumberFormat="1" applyFont="1" applyFill="1" applyBorder="1" applyAlignment="1" applyProtection="1">
      <alignment vertical="center" wrapText="1"/>
      <protection locked="0"/>
    </xf>
    <xf numFmtId="165" fontId="3" fillId="0" borderId="1" xfId="0" quotePrefix="1" applyNumberFormat="1" applyFont="1" applyFill="1" applyBorder="1" applyAlignment="1">
      <alignment horizontal="center" vertical="center" wrapText="1"/>
    </xf>
    <xf numFmtId="0" fontId="0" fillId="0" borderId="0" xfId="0" applyFill="1"/>
    <xf numFmtId="0" fontId="3" fillId="0" borderId="0" xfId="3" quotePrefix="1" applyFont="1"/>
    <xf numFmtId="178" fontId="3" fillId="0" borderId="9" xfId="3" applyNumberFormat="1" applyFont="1" applyBorder="1"/>
    <xf numFmtId="175" fontId="3" fillId="0" borderId="0" xfId="3" applyNumberFormat="1" applyFont="1"/>
    <xf numFmtId="179" fontId="3" fillId="0" borderId="0" xfId="3" applyNumberFormat="1" applyFont="1"/>
    <xf numFmtId="164" fontId="4" fillId="2" borderId="0" xfId="1" applyNumberFormat="1" applyFont="1" applyFill="1" applyBorder="1" applyAlignment="1" applyProtection="1">
      <alignment horizontal="right" vertical="top" wrapText="1"/>
    </xf>
    <xf numFmtId="164" fontId="4" fillId="2" borderId="0" xfId="1" applyNumberFormat="1" applyFont="1" applyFill="1" applyBorder="1" applyAlignment="1" applyProtection="1">
      <alignment horizontal="right" vertical="center" wrapText="1"/>
    </xf>
    <xf numFmtId="167" fontId="3" fillId="0" borderId="1" xfId="1" applyNumberFormat="1" applyFont="1" applyFill="1" applyBorder="1" applyAlignment="1" applyProtection="1">
      <alignment horizontal="right" vertical="center" wrapText="1"/>
    </xf>
    <xf numFmtId="167" fontId="3" fillId="8" borderId="1" xfId="1" applyNumberFormat="1" applyFont="1" applyFill="1" applyBorder="1" applyAlignment="1" applyProtection="1">
      <alignment horizontal="right" vertical="center" wrapText="1"/>
    </xf>
    <xf numFmtId="167" fontId="3" fillId="0" borderId="2" xfId="1" applyNumberFormat="1" applyFont="1" applyFill="1" applyBorder="1" applyAlignment="1" applyProtection="1">
      <alignment horizontal="right" vertical="center" wrapText="1"/>
    </xf>
    <xf numFmtId="0" fontId="0" fillId="0" borderId="0" xfId="0" applyAlignment="1">
      <alignment horizontal="right"/>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13" fillId="4" borderId="0" xfId="3" applyFont="1" applyFill="1" applyAlignment="1">
      <alignment horizont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3" applyFont="1" applyFill="1" applyAlignment="1">
      <alignment horizontal="center" wrapText="1"/>
    </xf>
  </cellXfs>
  <cellStyles count="7">
    <cellStyle name="Comma" xfId="1" builtinId="3"/>
    <cellStyle name="Normal" xfId="0" builtinId="0"/>
    <cellStyle name="Normal 2" xfId="3" xr:uid="{3A04766E-E8A3-4DA7-BED5-8C51E28DFF83}"/>
    <cellStyle name="Normal 2 2" xfId="4" xr:uid="{7AB4D420-5A01-4E77-BDD9-653F5E47E1B8}"/>
    <cellStyle name="Normal_Sheet1" xfId="5" xr:uid="{27CB9FAF-3110-4C49-AF4D-46D1ED9B5C5E}"/>
    <cellStyle name="Percent" xfId="2" builtinId="5"/>
    <cellStyle name="Percent 2" xfId="6" xr:uid="{D98B9A01-ED5B-4E03-B2E2-125C7DA2894D}"/>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79A34-2CB0-44CD-BF11-0C1B012F288A}">
  <dimension ref="A1:AO145"/>
  <sheetViews>
    <sheetView showGridLines="0" tabSelected="1" topLeftCell="A31" zoomScale="85" zoomScaleNormal="85" workbookViewId="0">
      <pane xSplit="1" topLeftCell="AB1" activePane="topRight" state="frozen"/>
      <selection activeCell="B1" sqref="B1"/>
      <selection pane="topRight" activeCell="AC34" sqref="AC34"/>
    </sheetView>
  </sheetViews>
  <sheetFormatPr defaultRowHeight="15" x14ac:dyDescent="0.25"/>
  <cols>
    <col min="1" max="1" width="42.140625" customWidth="1"/>
    <col min="5" max="6" width="71.140625" customWidth="1"/>
    <col min="7" max="12" width="18.7109375" customWidth="1"/>
    <col min="13" max="15" width="30.140625" customWidth="1"/>
    <col min="16" max="16" width="43.5703125" customWidth="1"/>
    <col min="17" max="20" width="18.7109375" customWidth="1"/>
    <col min="21" max="21" width="18.7109375" style="176" customWidth="1"/>
    <col min="22" max="41" width="18.7109375" customWidth="1"/>
  </cols>
  <sheetData>
    <row r="1" spans="1:41" s="38" customFormat="1" ht="36" customHeight="1" x14ac:dyDescent="0.25">
      <c r="A1" s="37" t="s">
        <v>57</v>
      </c>
      <c r="B1" s="36" t="s">
        <v>3</v>
      </c>
      <c r="C1" s="36" t="s">
        <v>56</v>
      </c>
      <c r="D1" s="36" t="s">
        <v>55</v>
      </c>
      <c r="E1" s="36" t="s">
        <v>54</v>
      </c>
      <c r="F1" s="36" t="s">
        <v>53</v>
      </c>
      <c r="G1" s="44" t="s">
        <v>52</v>
      </c>
      <c r="H1" s="44" t="s">
        <v>51</v>
      </c>
      <c r="I1" s="44" t="s">
        <v>50</v>
      </c>
      <c r="J1" s="43" t="s">
        <v>7</v>
      </c>
      <c r="K1" s="40" t="s">
        <v>49</v>
      </c>
      <c r="L1" s="40" t="s">
        <v>48</v>
      </c>
      <c r="M1" s="42" t="s">
        <v>47</v>
      </c>
      <c r="N1" s="42" t="s">
        <v>46</v>
      </c>
      <c r="O1" s="42" t="s">
        <v>45</v>
      </c>
      <c r="P1" s="41" t="s">
        <v>44</v>
      </c>
      <c r="Q1" s="40" t="s">
        <v>43</v>
      </c>
      <c r="R1" s="39" t="s">
        <v>42</v>
      </c>
      <c r="S1" s="39" t="s">
        <v>41</v>
      </c>
      <c r="T1" s="39" t="s">
        <v>40</v>
      </c>
      <c r="U1" s="171" t="s">
        <v>39</v>
      </c>
      <c r="V1" s="39" t="s">
        <v>38</v>
      </c>
      <c r="W1" s="39" t="s">
        <v>37</v>
      </c>
      <c r="X1" s="39" t="s">
        <v>36</v>
      </c>
      <c r="Y1" s="39" t="s">
        <v>35</v>
      </c>
      <c r="Z1" s="39" t="s">
        <v>34</v>
      </c>
      <c r="AA1" s="39" t="s">
        <v>33</v>
      </c>
      <c r="AB1" s="39" t="s">
        <v>32</v>
      </c>
      <c r="AC1" s="39" t="s">
        <v>31</v>
      </c>
      <c r="AD1" s="39" t="s">
        <v>30</v>
      </c>
      <c r="AE1" s="39" t="s">
        <v>29</v>
      </c>
      <c r="AF1" s="39" t="s">
        <v>28</v>
      </c>
      <c r="AG1" s="39" t="s">
        <v>27</v>
      </c>
      <c r="AH1" s="39" t="s">
        <v>26</v>
      </c>
      <c r="AI1" s="39" t="s">
        <v>25</v>
      </c>
      <c r="AJ1" s="39" t="s">
        <v>24</v>
      </c>
      <c r="AK1" s="39" t="s">
        <v>23</v>
      </c>
      <c r="AL1" s="39" t="s">
        <v>22</v>
      </c>
      <c r="AM1" s="39" t="s">
        <v>21</v>
      </c>
      <c r="AN1" s="39" t="s">
        <v>20</v>
      </c>
      <c r="AO1" s="39" t="s">
        <v>19</v>
      </c>
    </row>
    <row r="2" spans="1:41" ht="36" customHeight="1" x14ac:dyDescent="0.25">
      <c r="A2" s="37"/>
      <c r="B2" s="36"/>
      <c r="C2" s="36"/>
      <c r="D2" s="36"/>
      <c r="E2" s="36"/>
      <c r="F2" s="36"/>
      <c r="G2" s="35"/>
      <c r="H2" s="35"/>
      <c r="I2" s="35"/>
      <c r="J2" s="34" t="s">
        <v>10</v>
      </c>
      <c r="K2" s="31"/>
      <c r="L2" s="31"/>
      <c r="M2" s="33"/>
      <c r="N2" s="33"/>
      <c r="O2" s="33"/>
      <c r="P2" s="32"/>
      <c r="Q2" s="31"/>
      <c r="R2" s="30" t="s">
        <v>14</v>
      </c>
      <c r="S2" s="30" t="s">
        <v>12</v>
      </c>
      <c r="T2" s="30" t="s">
        <v>12</v>
      </c>
      <c r="U2" s="172" t="s">
        <v>13</v>
      </c>
      <c r="V2" s="30" t="s">
        <v>10</v>
      </c>
      <c r="W2" s="30"/>
      <c r="X2" s="30"/>
      <c r="Y2" s="30" t="s">
        <v>12</v>
      </c>
      <c r="Z2" s="30" t="s">
        <v>10</v>
      </c>
      <c r="AA2" s="30"/>
      <c r="AB2" s="30" t="s">
        <v>11</v>
      </c>
      <c r="AC2" s="30"/>
      <c r="AD2" s="30" t="s">
        <v>8</v>
      </c>
      <c r="AE2" s="30" t="s">
        <v>8</v>
      </c>
      <c r="AF2" s="30" t="s">
        <v>11</v>
      </c>
      <c r="AG2" s="30" t="s">
        <v>8</v>
      </c>
      <c r="AH2" s="30"/>
      <c r="AI2" s="30" t="s">
        <v>10</v>
      </c>
      <c r="AJ2" s="30" t="s">
        <v>10</v>
      </c>
      <c r="AK2" s="30"/>
      <c r="AL2" s="30"/>
      <c r="AM2" s="30"/>
      <c r="AN2" s="30" t="s">
        <v>10</v>
      </c>
      <c r="AO2" s="30" t="s">
        <v>9</v>
      </c>
    </row>
    <row r="3" spans="1:41" ht="36" customHeight="1" x14ac:dyDescent="0.25">
      <c r="A3" s="37"/>
      <c r="B3" s="36"/>
      <c r="C3" s="36"/>
      <c r="D3" s="36"/>
      <c r="E3" s="36"/>
      <c r="F3" s="36"/>
      <c r="G3" s="35"/>
      <c r="H3" s="35"/>
      <c r="I3" s="35"/>
      <c r="J3" s="34"/>
      <c r="K3" s="31"/>
      <c r="L3" s="31"/>
      <c r="M3" s="33"/>
      <c r="N3" s="33"/>
      <c r="O3" s="33"/>
      <c r="P3" s="32"/>
      <c r="Q3" s="31"/>
      <c r="R3" s="30"/>
      <c r="S3" s="30"/>
      <c r="T3" s="30"/>
      <c r="U3" s="172"/>
      <c r="V3" s="30"/>
      <c r="W3" s="30"/>
      <c r="X3" s="30"/>
      <c r="Y3" s="30"/>
      <c r="Z3" s="30"/>
      <c r="AA3" s="30"/>
      <c r="AB3" s="30"/>
      <c r="AC3" s="30"/>
      <c r="AD3" s="30"/>
      <c r="AE3" s="30"/>
      <c r="AF3" s="30"/>
      <c r="AG3" s="30"/>
      <c r="AH3" s="30"/>
      <c r="AI3" s="30"/>
      <c r="AJ3" s="30"/>
      <c r="AK3" s="30">
        <v>1</v>
      </c>
      <c r="AL3" s="30">
        <v>2</v>
      </c>
      <c r="AM3" s="30">
        <v>3</v>
      </c>
      <c r="AN3" s="30"/>
      <c r="AO3" s="30"/>
    </row>
    <row r="4" spans="1:41" ht="36" customHeight="1" x14ac:dyDescent="0.25">
      <c r="A4" s="15" t="s">
        <v>58</v>
      </c>
      <c r="B4" s="8" t="s">
        <v>18</v>
      </c>
      <c r="C4" s="8" t="s">
        <v>59</v>
      </c>
      <c r="D4" s="8" t="s">
        <v>60</v>
      </c>
      <c r="E4" s="14" t="s">
        <v>61</v>
      </c>
      <c r="F4" s="14" t="s">
        <v>61</v>
      </c>
      <c r="G4" s="8" t="s">
        <v>63</v>
      </c>
      <c r="H4" s="8" t="s">
        <v>64</v>
      </c>
      <c r="I4" s="8" t="s">
        <v>65</v>
      </c>
      <c r="J4" s="2">
        <v>0.5</v>
      </c>
      <c r="K4" s="8" t="s">
        <v>66</v>
      </c>
      <c r="L4" s="2" t="s">
        <v>67</v>
      </c>
      <c r="M4" s="8">
        <v>3</v>
      </c>
      <c r="N4" s="8">
        <v>3</v>
      </c>
      <c r="O4" s="4">
        <v>4</v>
      </c>
      <c r="P4" s="4" t="s">
        <v>62</v>
      </c>
      <c r="Q4" s="177">
        <v>1972</v>
      </c>
      <c r="R4" s="1">
        <v>0.6</v>
      </c>
      <c r="S4" s="12">
        <v>5.2303999999999995</v>
      </c>
      <c r="T4" s="1">
        <v>2.6151999999999997</v>
      </c>
      <c r="U4" s="173">
        <v>410</v>
      </c>
      <c r="V4" s="10" t="s">
        <v>62</v>
      </c>
      <c r="W4" s="11">
        <v>1</v>
      </c>
      <c r="X4" s="1" t="s">
        <v>62</v>
      </c>
      <c r="Y4" s="1" t="s">
        <v>62</v>
      </c>
      <c r="Z4" s="1" t="s">
        <v>62</v>
      </c>
      <c r="AA4" s="10">
        <v>36</v>
      </c>
      <c r="AB4" s="9">
        <v>43070</v>
      </c>
      <c r="AC4" s="8" t="s">
        <v>68</v>
      </c>
      <c r="AD4" s="7">
        <v>31.500000089999997</v>
      </c>
      <c r="AE4" s="6">
        <v>31.499999999999996</v>
      </c>
      <c r="AF4" s="4" t="s">
        <v>70</v>
      </c>
      <c r="AG4" s="5">
        <v>31.5</v>
      </c>
      <c r="AH4" s="4" t="s">
        <v>71</v>
      </c>
      <c r="AI4" s="3">
        <v>0.05</v>
      </c>
      <c r="AJ4" s="3">
        <v>6.0621475040981872E-2</v>
      </c>
      <c r="AK4" s="1" t="s">
        <v>72</v>
      </c>
      <c r="AL4" s="1" t="s">
        <v>69</v>
      </c>
      <c r="AM4" s="1" t="s">
        <v>69</v>
      </c>
      <c r="AN4" s="2">
        <v>1</v>
      </c>
      <c r="AO4" s="1">
        <v>2.916666666666667</v>
      </c>
    </row>
    <row r="5" spans="1:41" ht="36" customHeight="1" x14ac:dyDescent="0.25">
      <c r="A5" s="15" t="s">
        <v>74</v>
      </c>
      <c r="B5" s="8" t="s">
        <v>18</v>
      </c>
      <c r="C5" s="8" t="s">
        <v>59</v>
      </c>
      <c r="D5" s="8" t="s">
        <v>60</v>
      </c>
      <c r="E5" s="14" t="s">
        <v>75</v>
      </c>
      <c r="F5" s="14" t="s">
        <v>76</v>
      </c>
      <c r="G5" s="8" t="s">
        <v>63</v>
      </c>
      <c r="H5" s="8" t="s">
        <v>77</v>
      </c>
      <c r="I5" s="8" t="s">
        <v>65</v>
      </c>
      <c r="J5" s="2">
        <v>1</v>
      </c>
      <c r="K5" s="8" t="s">
        <v>69</v>
      </c>
      <c r="L5" s="2" t="s">
        <v>67</v>
      </c>
      <c r="M5" s="8">
        <v>5.5</v>
      </c>
      <c r="N5" s="8">
        <v>5.5</v>
      </c>
      <c r="O5" s="4">
        <v>4</v>
      </c>
      <c r="P5" s="4" t="s">
        <v>62</v>
      </c>
      <c r="Q5" s="177">
        <v>1987</v>
      </c>
      <c r="R5" s="1">
        <v>0.4</v>
      </c>
      <c r="S5" s="12" t="s">
        <v>69</v>
      </c>
      <c r="T5" s="1" t="s">
        <v>69</v>
      </c>
      <c r="U5" s="173">
        <v>1150</v>
      </c>
      <c r="V5" s="10" t="s">
        <v>62</v>
      </c>
      <c r="W5" s="11">
        <v>1</v>
      </c>
      <c r="X5" s="1" t="s">
        <v>69</v>
      </c>
      <c r="Y5" s="1" t="s">
        <v>62</v>
      </c>
      <c r="Z5" s="1" t="s">
        <v>69</v>
      </c>
      <c r="AA5" s="10">
        <v>165</v>
      </c>
      <c r="AB5" s="9">
        <v>36144</v>
      </c>
      <c r="AC5" s="8" t="s">
        <v>78</v>
      </c>
      <c r="AD5" s="7"/>
      <c r="AE5" s="6"/>
      <c r="AF5" s="4"/>
      <c r="AG5" s="5"/>
      <c r="AH5" s="4"/>
      <c r="AI5" s="3"/>
      <c r="AJ5" s="3"/>
      <c r="AK5" s="1"/>
      <c r="AL5" s="1"/>
      <c r="AM5" s="1" t="s">
        <v>69</v>
      </c>
      <c r="AN5" s="2" t="s">
        <v>69</v>
      </c>
      <c r="AO5" s="1" t="s">
        <v>69</v>
      </c>
    </row>
    <row r="6" spans="1:41" ht="36" customHeight="1" x14ac:dyDescent="0.25">
      <c r="A6" s="15" t="s">
        <v>79</v>
      </c>
      <c r="B6" s="8" t="s">
        <v>18</v>
      </c>
      <c r="C6" s="8" t="s">
        <v>59</v>
      </c>
      <c r="D6" s="8" t="s">
        <v>60</v>
      </c>
      <c r="E6" s="14" t="s">
        <v>834</v>
      </c>
      <c r="F6" s="14" t="s">
        <v>80</v>
      </c>
      <c r="G6" s="8" t="s">
        <v>63</v>
      </c>
      <c r="H6" s="8" t="s">
        <v>81</v>
      </c>
      <c r="I6" s="8" t="s">
        <v>65</v>
      </c>
      <c r="J6" s="2">
        <v>0.5</v>
      </c>
      <c r="K6" s="8" t="s">
        <v>6</v>
      </c>
      <c r="L6" s="2" t="s">
        <v>67</v>
      </c>
      <c r="M6" s="8">
        <v>5</v>
      </c>
      <c r="N6" s="8">
        <v>5</v>
      </c>
      <c r="O6" s="4" t="s">
        <v>82</v>
      </c>
      <c r="P6" s="4" t="s">
        <v>851</v>
      </c>
      <c r="Q6" s="177">
        <v>2019</v>
      </c>
      <c r="R6" s="1">
        <v>1.75</v>
      </c>
      <c r="S6" s="12">
        <v>41.914550000000006</v>
      </c>
      <c r="T6" s="1">
        <v>20.957275000000003</v>
      </c>
      <c r="U6" s="173">
        <v>1200</v>
      </c>
      <c r="V6" s="10" t="s">
        <v>62</v>
      </c>
      <c r="W6" s="11">
        <v>1</v>
      </c>
      <c r="X6" s="1" t="s">
        <v>62</v>
      </c>
      <c r="Y6" s="1" t="s">
        <v>62</v>
      </c>
      <c r="Z6" s="1" t="s">
        <v>62</v>
      </c>
      <c r="AA6" s="10">
        <v>113</v>
      </c>
      <c r="AB6" s="9">
        <v>42482</v>
      </c>
      <c r="AC6" s="8" t="s">
        <v>83</v>
      </c>
      <c r="AD6" s="7">
        <v>407.49999940999993</v>
      </c>
      <c r="AE6" s="6">
        <v>407.49999999999994</v>
      </c>
      <c r="AF6" s="4" t="s">
        <v>70</v>
      </c>
      <c r="AG6" s="5">
        <v>407.5</v>
      </c>
      <c r="AH6" s="4" t="s">
        <v>84</v>
      </c>
      <c r="AI6" s="3">
        <v>4.6249999999999993E-2</v>
      </c>
      <c r="AJ6" s="3">
        <v>4.696627587841351E-2</v>
      </c>
      <c r="AK6" s="1" t="s">
        <v>85</v>
      </c>
      <c r="AL6" s="1" t="s">
        <v>86</v>
      </c>
      <c r="AM6" s="1" t="s">
        <v>87</v>
      </c>
      <c r="AN6" s="2">
        <v>1</v>
      </c>
      <c r="AO6" s="1">
        <v>6.2807727063861947</v>
      </c>
    </row>
    <row r="7" spans="1:41" ht="36" customHeight="1" x14ac:dyDescent="0.25">
      <c r="A7" s="15" t="s">
        <v>88</v>
      </c>
      <c r="B7" s="8" t="s">
        <v>18</v>
      </c>
      <c r="C7" s="8" t="s">
        <v>59</v>
      </c>
      <c r="D7" s="8" t="s">
        <v>60</v>
      </c>
      <c r="E7" s="14" t="s">
        <v>89</v>
      </c>
      <c r="F7" s="14" t="s">
        <v>90</v>
      </c>
      <c r="G7" s="8" t="s">
        <v>63</v>
      </c>
      <c r="H7" s="8" t="s">
        <v>77</v>
      </c>
      <c r="I7" s="8" t="s">
        <v>65</v>
      </c>
      <c r="J7" s="2">
        <v>0.5</v>
      </c>
      <c r="K7" s="8" t="s">
        <v>66</v>
      </c>
      <c r="L7" s="2" t="s">
        <v>67</v>
      </c>
      <c r="M7" s="8">
        <v>5.5</v>
      </c>
      <c r="N7" s="8">
        <v>5</v>
      </c>
      <c r="O7" s="4">
        <v>4.5</v>
      </c>
      <c r="P7" s="4" t="s">
        <v>62</v>
      </c>
      <c r="Q7" s="177">
        <v>1972</v>
      </c>
      <c r="R7" s="1">
        <v>0.1636</v>
      </c>
      <c r="S7" s="12">
        <v>14.629200000000003</v>
      </c>
      <c r="T7" s="1">
        <v>7.3146000000000013</v>
      </c>
      <c r="U7" s="173">
        <v>665</v>
      </c>
      <c r="V7" s="10" t="s">
        <v>62</v>
      </c>
      <c r="W7" s="11">
        <v>1</v>
      </c>
      <c r="X7" s="1" t="s">
        <v>62</v>
      </c>
      <c r="Y7" s="1" t="s">
        <v>62</v>
      </c>
      <c r="Z7" s="1" t="s">
        <v>62</v>
      </c>
      <c r="AA7" s="10">
        <v>91</v>
      </c>
      <c r="AB7" s="9">
        <v>41743</v>
      </c>
      <c r="AC7" s="8" t="s">
        <v>68</v>
      </c>
      <c r="AD7" s="7">
        <v>76.999999970000019</v>
      </c>
      <c r="AE7" s="6">
        <v>77.000000000000014</v>
      </c>
      <c r="AF7" s="4" t="s">
        <v>70</v>
      </c>
      <c r="AG7" s="5">
        <v>77</v>
      </c>
      <c r="AH7" s="4" t="s">
        <v>91</v>
      </c>
      <c r="AI7" s="3">
        <v>5.8749999999999997E-2</v>
      </c>
      <c r="AJ7" s="3">
        <v>5.2629582325877271E-2</v>
      </c>
      <c r="AK7" s="1" t="s">
        <v>92</v>
      </c>
      <c r="AL7" s="1" t="s">
        <v>2</v>
      </c>
      <c r="AM7" s="1" t="s">
        <v>93</v>
      </c>
      <c r="AN7" s="2">
        <v>0.82068055669482931</v>
      </c>
      <c r="AO7" s="1">
        <v>2.4426911259539406</v>
      </c>
    </row>
    <row r="8" spans="1:41" ht="36" customHeight="1" x14ac:dyDescent="0.25">
      <c r="A8" s="15" t="s">
        <v>94</v>
      </c>
      <c r="B8" s="8" t="s">
        <v>18</v>
      </c>
      <c r="C8" s="8" t="s">
        <v>59</v>
      </c>
      <c r="D8" s="8" t="s">
        <v>60</v>
      </c>
      <c r="E8" s="14" t="s">
        <v>95</v>
      </c>
      <c r="F8" s="14" t="s">
        <v>96</v>
      </c>
      <c r="G8" s="8" t="s">
        <v>97</v>
      </c>
      <c r="H8" s="8" t="s">
        <v>77</v>
      </c>
      <c r="I8" s="8" t="s">
        <v>65</v>
      </c>
      <c r="J8" s="2">
        <v>0.5</v>
      </c>
      <c r="K8" s="8" t="s">
        <v>66</v>
      </c>
      <c r="L8" s="2" t="s">
        <v>67</v>
      </c>
      <c r="M8" s="8">
        <v>5.5</v>
      </c>
      <c r="N8" s="8">
        <v>5.5</v>
      </c>
      <c r="O8" s="4">
        <v>4</v>
      </c>
      <c r="P8" s="4" t="s">
        <v>98</v>
      </c>
      <c r="Q8" s="177">
        <v>2006</v>
      </c>
      <c r="R8" s="1">
        <v>0.35649999999999998</v>
      </c>
      <c r="S8" s="12">
        <v>18.0657</v>
      </c>
      <c r="T8" s="1">
        <v>9.0328499999999998</v>
      </c>
      <c r="U8" s="173">
        <v>1945</v>
      </c>
      <c r="V8" s="10" t="s">
        <v>62</v>
      </c>
      <c r="W8" s="11">
        <v>1</v>
      </c>
      <c r="X8" s="1" t="s">
        <v>62</v>
      </c>
      <c r="Y8" s="1" t="s">
        <v>62</v>
      </c>
      <c r="Z8" s="1" t="s">
        <v>62</v>
      </c>
      <c r="AA8" s="10">
        <v>295</v>
      </c>
      <c r="AB8" s="9">
        <v>41743</v>
      </c>
      <c r="AC8" s="8" t="s">
        <v>68</v>
      </c>
      <c r="AD8" s="7">
        <v>87.499999689999996</v>
      </c>
      <c r="AE8" s="6">
        <v>87.5</v>
      </c>
      <c r="AF8" s="4" t="s">
        <v>70</v>
      </c>
      <c r="AG8" s="5">
        <v>87.5</v>
      </c>
      <c r="AH8" s="4" t="s">
        <v>91</v>
      </c>
      <c r="AI8" s="3">
        <v>4.8750000000000002E-2</v>
      </c>
      <c r="AJ8" s="3">
        <v>4.6768823596623724E-2</v>
      </c>
      <c r="AK8" s="1" t="s">
        <v>99</v>
      </c>
      <c r="AL8" s="1" t="s">
        <v>100</v>
      </c>
      <c r="AM8" s="1" t="s">
        <v>101</v>
      </c>
      <c r="AN8" s="2">
        <v>1</v>
      </c>
      <c r="AO8" s="1">
        <v>8.7753948196811464</v>
      </c>
    </row>
    <row r="9" spans="1:41" ht="36" customHeight="1" x14ac:dyDescent="0.25">
      <c r="A9" s="15" t="s">
        <v>102</v>
      </c>
      <c r="B9" s="8" t="s">
        <v>18</v>
      </c>
      <c r="C9" s="8" t="s">
        <v>59</v>
      </c>
      <c r="D9" s="8" t="s">
        <v>60</v>
      </c>
      <c r="E9" s="14" t="s">
        <v>103</v>
      </c>
      <c r="F9" s="14" t="s">
        <v>104</v>
      </c>
      <c r="G9" s="8" t="s">
        <v>97</v>
      </c>
      <c r="H9" s="8" t="s">
        <v>64</v>
      </c>
      <c r="I9" s="8" t="s">
        <v>65</v>
      </c>
      <c r="J9" s="2">
        <v>1</v>
      </c>
      <c r="K9" s="8" t="s">
        <v>69</v>
      </c>
      <c r="L9" s="2" t="s">
        <v>67</v>
      </c>
      <c r="M9" s="8">
        <v>5.5</v>
      </c>
      <c r="N9" s="8">
        <v>5.5</v>
      </c>
      <c r="O9" s="4">
        <v>4</v>
      </c>
      <c r="P9" s="4" t="s">
        <v>62</v>
      </c>
      <c r="Q9" s="177">
        <v>1984</v>
      </c>
      <c r="R9" s="1">
        <v>1</v>
      </c>
      <c r="S9" s="12">
        <v>19.780099999999997</v>
      </c>
      <c r="T9" s="1">
        <v>19.780099999999997</v>
      </c>
      <c r="U9" s="173">
        <v>1480</v>
      </c>
      <c r="V9" s="10" t="s">
        <v>62</v>
      </c>
      <c r="W9" s="11">
        <v>1</v>
      </c>
      <c r="X9" s="1" t="s">
        <v>69</v>
      </c>
      <c r="Y9" s="1" t="s">
        <v>62</v>
      </c>
      <c r="Z9" s="1" t="s">
        <v>69</v>
      </c>
      <c r="AA9" s="10">
        <v>83</v>
      </c>
      <c r="AB9" s="9">
        <v>35551</v>
      </c>
      <c r="AC9" s="8" t="s">
        <v>83</v>
      </c>
      <c r="AD9" s="7">
        <v>174.99999999999997</v>
      </c>
      <c r="AE9" s="6" t="s">
        <v>69</v>
      </c>
      <c r="AF9" s="4" t="s">
        <v>70</v>
      </c>
      <c r="AG9" s="5">
        <v>175</v>
      </c>
      <c r="AH9" s="4" t="s">
        <v>91</v>
      </c>
      <c r="AI9" s="3">
        <v>5.3749999999999999E-2</v>
      </c>
      <c r="AJ9" s="3">
        <v>5.2789614573754071E-2</v>
      </c>
      <c r="AK9" s="1" t="s">
        <v>105</v>
      </c>
      <c r="AL9" s="1" t="s">
        <v>106</v>
      </c>
      <c r="AM9" s="1" t="s">
        <v>107</v>
      </c>
      <c r="AN9" s="2">
        <v>0.98808903898362499</v>
      </c>
      <c r="AO9" s="1">
        <v>4.1508544525117008</v>
      </c>
    </row>
    <row r="10" spans="1:41" ht="36" customHeight="1" x14ac:dyDescent="0.25">
      <c r="A10" s="15" t="s">
        <v>108</v>
      </c>
      <c r="B10" s="8" t="s">
        <v>18</v>
      </c>
      <c r="C10" s="8" t="s">
        <v>59</v>
      </c>
      <c r="D10" s="8" t="s">
        <v>60</v>
      </c>
      <c r="E10" s="14" t="s">
        <v>109</v>
      </c>
      <c r="F10" s="14" t="s">
        <v>110</v>
      </c>
      <c r="G10" s="8" t="s">
        <v>97</v>
      </c>
      <c r="H10" s="8" t="s">
        <v>111</v>
      </c>
      <c r="I10" s="8" t="s">
        <v>65</v>
      </c>
      <c r="J10" s="2">
        <v>0.5</v>
      </c>
      <c r="K10" s="8" t="s">
        <v>66</v>
      </c>
      <c r="L10" s="2" t="s">
        <v>67</v>
      </c>
      <c r="M10" s="8" t="s">
        <v>82</v>
      </c>
      <c r="N10" s="8" t="s">
        <v>82</v>
      </c>
      <c r="O10" s="4" t="s">
        <v>82</v>
      </c>
      <c r="P10" s="4" t="s">
        <v>62</v>
      </c>
      <c r="Q10" s="177" t="s">
        <v>62</v>
      </c>
      <c r="R10" s="1" t="s">
        <v>62</v>
      </c>
      <c r="S10" s="12" t="s">
        <v>69</v>
      </c>
      <c r="T10" s="1" t="s">
        <v>69</v>
      </c>
      <c r="U10" s="173" t="s">
        <v>69</v>
      </c>
      <c r="V10" s="10" t="s">
        <v>69</v>
      </c>
      <c r="W10" s="11" t="s">
        <v>69</v>
      </c>
      <c r="X10" s="1" t="s">
        <v>69</v>
      </c>
      <c r="Y10" s="1" t="s">
        <v>69</v>
      </c>
      <c r="Z10" s="1" t="s">
        <v>69</v>
      </c>
      <c r="AA10" s="10" t="s">
        <v>69</v>
      </c>
      <c r="AB10" s="9">
        <v>43252</v>
      </c>
      <c r="AC10" s="8" t="s">
        <v>68</v>
      </c>
      <c r="AD10" s="7">
        <v>12.500000009999999</v>
      </c>
      <c r="AE10" s="6">
        <v>12.5</v>
      </c>
      <c r="AF10" s="4" t="s">
        <v>70</v>
      </c>
      <c r="AG10" s="5">
        <v>12.5</v>
      </c>
      <c r="AH10" s="4" t="s">
        <v>91</v>
      </c>
      <c r="AI10" s="3" t="s">
        <v>69</v>
      </c>
      <c r="AJ10" s="3" t="s">
        <v>69</v>
      </c>
      <c r="AK10" s="1" t="s">
        <v>69</v>
      </c>
      <c r="AL10" s="1" t="s">
        <v>69</v>
      </c>
      <c r="AM10" s="1" t="s">
        <v>69</v>
      </c>
      <c r="AN10" s="2" t="s">
        <v>69</v>
      </c>
      <c r="AO10" s="1"/>
    </row>
    <row r="11" spans="1:41" ht="36" customHeight="1" x14ac:dyDescent="0.25">
      <c r="A11" s="15" t="s">
        <v>112</v>
      </c>
      <c r="B11" s="8" t="s">
        <v>18</v>
      </c>
      <c r="C11" s="8" t="s">
        <v>59</v>
      </c>
      <c r="D11" s="8" t="s">
        <v>60</v>
      </c>
      <c r="E11" s="14" t="s">
        <v>113</v>
      </c>
      <c r="F11" s="14" t="s">
        <v>114</v>
      </c>
      <c r="G11" s="8" t="s">
        <v>97</v>
      </c>
      <c r="H11" s="8" t="s">
        <v>77</v>
      </c>
      <c r="I11" s="8" t="s">
        <v>65</v>
      </c>
      <c r="J11" s="2">
        <v>0.5</v>
      </c>
      <c r="K11" s="8" t="s">
        <v>66</v>
      </c>
      <c r="L11" s="2" t="s">
        <v>67</v>
      </c>
      <c r="M11" s="8">
        <v>5.5</v>
      </c>
      <c r="N11" s="8">
        <v>5</v>
      </c>
      <c r="O11" s="4">
        <v>4</v>
      </c>
      <c r="P11" s="4" t="s">
        <v>62</v>
      </c>
      <c r="Q11" s="177">
        <v>1992</v>
      </c>
      <c r="R11" s="1">
        <v>0.51239999999999997</v>
      </c>
      <c r="S11" s="12">
        <v>21.964300000000001</v>
      </c>
      <c r="T11" s="1">
        <v>10.982150000000001</v>
      </c>
      <c r="U11" s="173">
        <v>1200</v>
      </c>
      <c r="V11" s="10" t="s">
        <v>62</v>
      </c>
      <c r="W11" s="11">
        <v>1</v>
      </c>
      <c r="X11" s="1" t="s">
        <v>62</v>
      </c>
      <c r="Y11" s="1" t="s">
        <v>62</v>
      </c>
      <c r="Z11" s="1" t="s">
        <v>62</v>
      </c>
      <c r="AA11" s="10">
        <v>492</v>
      </c>
      <c r="AB11" s="9">
        <v>41743</v>
      </c>
      <c r="AC11" s="8" t="s">
        <v>68</v>
      </c>
      <c r="AD11" s="7">
        <v>65.500000190000009</v>
      </c>
      <c r="AE11" s="6">
        <v>65.499999999999986</v>
      </c>
      <c r="AF11" s="4" t="s">
        <v>70</v>
      </c>
      <c r="AG11" s="5">
        <v>65.5</v>
      </c>
      <c r="AH11" s="4" t="s">
        <v>91</v>
      </c>
      <c r="AI11" s="3">
        <v>6.1250000000000013E-2</v>
      </c>
      <c r="AJ11" s="3">
        <v>8.0803727471571524E-2</v>
      </c>
      <c r="AK11" s="1" t="s">
        <v>100</v>
      </c>
      <c r="AL11" s="1" t="s">
        <v>69</v>
      </c>
      <c r="AM11" s="1" t="s">
        <v>69</v>
      </c>
      <c r="AN11" s="2">
        <v>1</v>
      </c>
      <c r="AO11" s="1">
        <v>0.91666666666666663</v>
      </c>
    </row>
    <row r="12" spans="1:41" ht="36" customHeight="1" x14ac:dyDescent="0.25">
      <c r="A12" s="15" t="s">
        <v>115</v>
      </c>
      <c r="B12" s="8" t="s">
        <v>18</v>
      </c>
      <c r="C12" s="8" t="s">
        <v>59</v>
      </c>
      <c r="D12" s="8" t="s">
        <v>60</v>
      </c>
      <c r="E12" s="14" t="s">
        <v>116</v>
      </c>
      <c r="F12" s="14" t="s">
        <v>117</v>
      </c>
      <c r="G12" s="8" t="s">
        <v>118</v>
      </c>
      <c r="H12" s="8" t="s">
        <v>77</v>
      </c>
      <c r="I12" s="8" t="s">
        <v>119</v>
      </c>
      <c r="J12" s="2">
        <v>0.75</v>
      </c>
      <c r="K12" s="8" t="s">
        <v>66</v>
      </c>
      <c r="L12" s="2" t="s">
        <v>120</v>
      </c>
      <c r="M12" s="8">
        <v>4</v>
      </c>
      <c r="N12" s="8">
        <v>3.5</v>
      </c>
      <c r="O12" s="4">
        <v>5</v>
      </c>
      <c r="P12" s="4" t="s">
        <v>853</v>
      </c>
      <c r="Q12" s="177">
        <v>2008</v>
      </c>
      <c r="R12" s="1">
        <v>0.64700000000000002</v>
      </c>
      <c r="S12" s="12">
        <v>34.156700000000008</v>
      </c>
      <c r="T12" s="1">
        <v>25.617525000000008</v>
      </c>
      <c r="U12" s="173" t="s">
        <v>121</v>
      </c>
      <c r="V12" s="10" t="s">
        <v>62</v>
      </c>
      <c r="W12" s="11">
        <v>2</v>
      </c>
      <c r="X12" s="1" t="s">
        <v>62</v>
      </c>
      <c r="Y12" s="1" t="s">
        <v>62</v>
      </c>
      <c r="Z12" s="1" t="s">
        <v>62</v>
      </c>
      <c r="AA12" s="10">
        <v>593</v>
      </c>
      <c r="AB12" s="9">
        <v>41333</v>
      </c>
      <c r="AC12" s="8" t="s">
        <v>68</v>
      </c>
      <c r="AD12" s="7">
        <v>188.62499964</v>
      </c>
      <c r="AE12" s="6">
        <v>62.875</v>
      </c>
      <c r="AF12" s="4" t="s">
        <v>70</v>
      </c>
      <c r="AG12" s="5">
        <v>188.625</v>
      </c>
      <c r="AH12" s="4" t="s">
        <v>122</v>
      </c>
      <c r="AI12" s="3">
        <v>5.3439363825234669E-2</v>
      </c>
      <c r="AJ12" s="3">
        <v>3.7601538921026301E-2</v>
      </c>
      <c r="AK12" s="1" t="s">
        <v>123</v>
      </c>
      <c r="AL12" s="1" t="s">
        <v>124</v>
      </c>
      <c r="AM12" s="1" t="s">
        <v>125</v>
      </c>
      <c r="AN12" s="2">
        <v>0.99695813705656577</v>
      </c>
      <c r="AO12" s="1">
        <v>5.9077279950391661</v>
      </c>
    </row>
    <row r="13" spans="1:41" ht="36" customHeight="1" x14ac:dyDescent="0.25">
      <c r="A13" s="15" t="s">
        <v>126</v>
      </c>
      <c r="B13" s="8" t="s">
        <v>18</v>
      </c>
      <c r="C13" s="8" t="s">
        <v>59</v>
      </c>
      <c r="D13" s="8" t="s">
        <v>60</v>
      </c>
      <c r="E13" s="14" t="s">
        <v>127</v>
      </c>
      <c r="F13" s="14" t="s">
        <v>128</v>
      </c>
      <c r="G13" s="8" t="s">
        <v>129</v>
      </c>
      <c r="H13" s="8" t="s">
        <v>77</v>
      </c>
      <c r="I13" s="8" t="s">
        <v>65</v>
      </c>
      <c r="J13" s="2">
        <v>1</v>
      </c>
      <c r="K13" s="8" t="s">
        <v>69</v>
      </c>
      <c r="L13" s="2" t="s">
        <v>67</v>
      </c>
      <c r="M13" s="8">
        <v>5</v>
      </c>
      <c r="N13" s="8">
        <v>5</v>
      </c>
      <c r="O13" s="4">
        <v>4.5</v>
      </c>
      <c r="P13" s="4" t="s">
        <v>62</v>
      </c>
      <c r="Q13" s="177" t="s">
        <v>130</v>
      </c>
      <c r="R13" s="1">
        <v>0.77910000000000001</v>
      </c>
      <c r="S13" s="12">
        <v>26.798069999999999</v>
      </c>
      <c r="T13" s="1">
        <v>26.798069999999999</v>
      </c>
      <c r="U13" s="173" t="s">
        <v>131</v>
      </c>
      <c r="V13" s="10" t="s">
        <v>62</v>
      </c>
      <c r="W13" s="11">
        <v>1</v>
      </c>
      <c r="X13" s="1" t="s">
        <v>62</v>
      </c>
      <c r="Y13" s="1" t="s">
        <v>62</v>
      </c>
      <c r="Z13" s="1" t="s">
        <v>62</v>
      </c>
      <c r="AA13" s="10">
        <v>142</v>
      </c>
      <c r="AB13" s="9">
        <v>42917</v>
      </c>
      <c r="AC13" s="8" t="s">
        <v>83</v>
      </c>
      <c r="AD13" s="7">
        <v>308.99999999999994</v>
      </c>
      <c r="AE13" s="6" t="s">
        <v>69</v>
      </c>
      <c r="AF13" s="4" t="s">
        <v>70</v>
      </c>
      <c r="AG13" s="5">
        <v>309</v>
      </c>
      <c r="AH13" s="4" t="s">
        <v>132</v>
      </c>
      <c r="AI13" s="3">
        <v>5.3749999999999999E-2</v>
      </c>
      <c r="AJ13" s="3">
        <v>5.5522996990388075E-2</v>
      </c>
      <c r="AK13" s="1" t="s">
        <v>133</v>
      </c>
      <c r="AL13" s="1" t="s">
        <v>134</v>
      </c>
      <c r="AM13" s="1" t="s">
        <v>135</v>
      </c>
      <c r="AN13" s="2">
        <v>0.98920444643961303</v>
      </c>
      <c r="AO13" s="1">
        <v>4.7067937777172544</v>
      </c>
    </row>
    <row r="14" spans="1:41" ht="36" customHeight="1" x14ac:dyDescent="0.25">
      <c r="A14" s="15" t="s">
        <v>136</v>
      </c>
      <c r="B14" s="8" t="s">
        <v>18</v>
      </c>
      <c r="C14" s="8" t="s">
        <v>59</v>
      </c>
      <c r="D14" s="8" t="s">
        <v>60</v>
      </c>
      <c r="E14" s="14" t="s">
        <v>137</v>
      </c>
      <c r="F14" s="14" t="s">
        <v>138</v>
      </c>
      <c r="G14" s="8" t="s">
        <v>129</v>
      </c>
      <c r="H14" s="8" t="s">
        <v>77</v>
      </c>
      <c r="I14" s="8" t="s">
        <v>65</v>
      </c>
      <c r="J14" s="2">
        <v>0.5</v>
      </c>
      <c r="K14" s="8" t="s">
        <v>139</v>
      </c>
      <c r="L14" s="2" t="s">
        <v>140</v>
      </c>
      <c r="M14" s="8" t="s">
        <v>141</v>
      </c>
      <c r="N14" s="8" t="s">
        <v>141</v>
      </c>
      <c r="O14" s="4" t="s">
        <v>142</v>
      </c>
      <c r="P14" s="4" t="s">
        <v>62</v>
      </c>
      <c r="Q14" s="177">
        <v>1964</v>
      </c>
      <c r="R14" s="1">
        <v>0.6</v>
      </c>
      <c r="S14" s="12">
        <v>53.398300000000035</v>
      </c>
      <c r="T14" s="1">
        <v>26.699150000000017</v>
      </c>
      <c r="U14" s="173">
        <v>1020</v>
      </c>
      <c r="V14" s="10" t="s">
        <v>62</v>
      </c>
      <c r="W14" s="11">
        <v>2</v>
      </c>
      <c r="X14" s="1" t="s">
        <v>69</v>
      </c>
      <c r="Y14" s="1" t="s">
        <v>62</v>
      </c>
      <c r="Z14" s="1" t="s">
        <v>69</v>
      </c>
      <c r="AA14" s="10">
        <v>385</v>
      </c>
      <c r="AB14" s="9">
        <v>36767</v>
      </c>
      <c r="AC14" s="8" t="s">
        <v>83</v>
      </c>
      <c r="AD14" s="7">
        <v>593.5</v>
      </c>
      <c r="AE14" s="6" t="s">
        <v>69</v>
      </c>
      <c r="AF14" s="4" t="s">
        <v>70</v>
      </c>
      <c r="AG14" s="5">
        <v>593.5</v>
      </c>
      <c r="AH14" s="4" t="s">
        <v>132</v>
      </c>
      <c r="AI14" s="3">
        <v>4.8099999999999997E-2</v>
      </c>
      <c r="AJ14" s="3">
        <v>4.5856986941017086E-2</v>
      </c>
      <c r="AK14" s="1" t="s">
        <v>143</v>
      </c>
      <c r="AL14" s="1" t="s">
        <v>144</v>
      </c>
      <c r="AM14" s="1" t="s">
        <v>145</v>
      </c>
      <c r="AN14" s="2">
        <v>0.96798587220941479</v>
      </c>
      <c r="AO14" s="1">
        <v>3.4044206718284458</v>
      </c>
    </row>
    <row r="15" spans="1:41" ht="36" customHeight="1" x14ac:dyDescent="0.25">
      <c r="A15" s="15" t="s">
        <v>146</v>
      </c>
      <c r="B15" s="8" t="s">
        <v>18</v>
      </c>
      <c r="C15" s="8" t="s">
        <v>59</v>
      </c>
      <c r="D15" s="8" t="s">
        <v>60</v>
      </c>
      <c r="E15" s="14" t="s">
        <v>835</v>
      </c>
      <c r="F15" s="14" t="s">
        <v>147</v>
      </c>
      <c r="G15" s="8" t="s">
        <v>129</v>
      </c>
      <c r="H15" s="8" t="s">
        <v>81</v>
      </c>
      <c r="I15" s="8" t="s">
        <v>65</v>
      </c>
      <c r="J15" s="2">
        <v>0.5</v>
      </c>
      <c r="K15" s="8" t="s">
        <v>148</v>
      </c>
      <c r="L15" s="2" t="s">
        <v>140</v>
      </c>
      <c r="M15" s="8" t="s">
        <v>149</v>
      </c>
      <c r="N15" s="8" t="s">
        <v>150</v>
      </c>
      <c r="O15" s="4" t="s">
        <v>847</v>
      </c>
      <c r="P15" s="4" t="s">
        <v>62</v>
      </c>
      <c r="Q15" s="177">
        <v>1993</v>
      </c>
      <c r="R15" s="1">
        <v>0.6</v>
      </c>
      <c r="S15" s="12">
        <v>85.232200000059279</v>
      </c>
      <c r="T15" s="1">
        <v>42.61610000002964</v>
      </c>
      <c r="U15" s="173" t="s">
        <v>151</v>
      </c>
      <c r="V15" s="10" t="s">
        <v>62</v>
      </c>
      <c r="W15" s="11">
        <v>3</v>
      </c>
      <c r="X15" s="1" t="s">
        <v>69</v>
      </c>
      <c r="Y15" s="1" t="s">
        <v>62</v>
      </c>
      <c r="Z15" s="1" t="s">
        <v>69</v>
      </c>
      <c r="AA15" s="10">
        <v>654</v>
      </c>
      <c r="AB15" s="9">
        <v>36144</v>
      </c>
      <c r="AC15" s="8" t="s">
        <v>83</v>
      </c>
      <c r="AD15" s="7">
        <v>1220</v>
      </c>
      <c r="AE15" s="6" t="s">
        <v>69</v>
      </c>
      <c r="AF15" s="4" t="s">
        <v>70</v>
      </c>
      <c r="AG15" s="5">
        <v>1220</v>
      </c>
      <c r="AH15" s="4" t="s">
        <v>91</v>
      </c>
      <c r="AI15" s="3">
        <v>4.41E-2</v>
      </c>
      <c r="AJ15" s="3">
        <v>4.5538727910811753E-2</v>
      </c>
      <c r="AK15" s="1" t="s">
        <v>152</v>
      </c>
      <c r="AL15" s="1" t="s">
        <v>153</v>
      </c>
      <c r="AM15" s="1" t="s">
        <v>154</v>
      </c>
      <c r="AN15" s="2">
        <v>0.9873228662406961</v>
      </c>
      <c r="AO15" s="1">
        <v>4.4010013581126861</v>
      </c>
    </row>
    <row r="16" spans="1:41" ht="36" customHeight="1" x14ac:dyDescent="0.25">
      <c r="A16" s="15" t="s">
        <v>155</v>
      </c>
      <c r="B16" s="8" t="s">
        <v>18</v>
      </c>
      <c r="C16" s="8" t="s">
        <v>59</v>
      </c>
      <c r="D16" s="8" t="s">
        <v>60</v>
      </c>
      <c r="E16" s="14" t="s">
        <v>156</v>
      </c>
      <c r="F16" s="14" t="s">
        <v>157</v>
      </c>
      <c r="G16" s="8" t="s">
        <v>129</v>
      </c>
      <c r="H16" s="8" t="s">
        <v>81</v>
      </c>
      <c r="I16" s="8" t="s">
        <v>119</v>
      </c>
      <c r="J16" s="2">
        <v>0.375</v>
      </c>
      <c r="K16" s="8" t="s">
        <v>158</v>
      </c>
      <c r="L16" s="2" t="s">
        <v>159</v>
      </c>
      <c r="M16" s="8">
        <v>4.5</v>
      </c>
      <c r="N16" s="8">
        <v>4.5</v>
      </c>
      <c r="O16" s="4">
        <v>2.5</v>
      </c>
      <c r="P16" s="4" t="s">
        <v>62</v>
      </c>
      <c r="Q16" s="177">
        <v>1988</v>
      </c>
      <c r="R16" s="1">
        <v>0.76749999999999996</v>
      </c>
      <c r="S16" s="12" t="s">
        <v>69</v>
      </c>
      <c r="T16" s="1" t="s">
        <v>69</v>
      </c>
      <c r="U16" s="173">
        <v>2000</v>
      </c>
      <c r="V16" s="10" t="s">
        <v>62</v>
      </c>
      <c r="W16" s="11">
        <v>4</v>
      </c>
      <c r="X16" s="1" t="s">
        <v>62</v>
      </c>
      <c r="Y16" s="1" t="s">
        <v>62</v>
      </c>
      <c r="Z16" s="1" t="s">
        <v>62</v>
      </c>
      <c r="AA16" s="10">
        <v>516</v>
      </c>
      <c r="AB16" s="9">
        <v>41333</v>
      </c>
      <c r="AC16" s="8" t="s">
        <v>160</v>
      </c>
      <c r="AD16" s="7"/>
      <c r="AE16" s="6" t="s">
        <v>69</v>
      </c>
      <c r="AF16" s="4" t="s">
        <v>69</v>
      </c>
      <c r="AG16" s="5" t="s">
        <v>69</v>
      </c>
      <c r="AH16" s="4" t="s">
        <v>69</v>
      </c>
      <c r="AI16" s="3" t="s">
        <v>69</v>
      </c>
      <c r="AJ16" s="3" t="s">
        <v>69</v>
      </c>
      <c r="AK16" s="1" t="s">
        <v>69</v>
      </c>
      <c r="AL16" s="1" t="s">
        <v>69</v>
      </c>
      <c r="AM16" s="1" t="s">
        <v>69</v>
      </c>
      <c r="AN16" s="2" t="s">
        <v>69</v>
      </c>
      <c r="AO16" s="1" t="s">
        <v>69</v>
      </c>
    </row>
    <row r="17" spans="1:41" ht="36" customHeight="1" x14ac:dyDescent="0.25">
      <c r="A17" s="15" t="s">
        <v>161</v>
      </c>
      <c r="B17" s="8" t="s">
        <v>18</v>
      </c>
      <c r="C17" s="8" t="s">
        <v>59</v>
      </c>
      <c r="D17" s="8" t="s">
        <v>60</v>
      </c>
      <c r="E17" s="14" t="s">
        <v>162</v>
      </c>
      <c r="F17" s="14" t="s">
        <v>163</v>
      </c>
      <c r="G17" s="8" t="s">
        <v>129</v>
      </c>
      <c r="H17" s="8" t="s">
        <v>77</v>
      </c>
      <c r="I17" s="8" t="s">
        <v>65</v>
      </c>
      <c r="J17" s="2">
        <v>0.5</v>
      </c>
      <c r="K17" s="8" t="s">
        <v>6</v>
      </c>
      <c r="L17" s="2" t="s">
        <v>140</v>
      </c>
      <c r="M17" s="8">
        <v>5</v>
      </c>
      <c r="N17" s="8">
        <v>4.5</v>
      </c>
      <c r="O17" s="4">
        <v>3.5</v>
      </c>
      <c r="P17" s="4" t="s">
        <v>62</v>
      </c>
      <c r="Q17" s="177">
        <v>1978</v>
      </c>
      <c r="R17" s="1">
        <v>0.8</v>
      </c>
      <c r="S17" s="12">
        <v>66.804710000000014</v>
      </c>
      <c r="T17" s="1">
        <v>33.402355000000007</v>
      </c>
      <c r="U17" s="173">
        <v>1200</v>
      </c>
      <c r="V17" s="10" t="s">
        <v>62</v>
      </c>
      <c r="W17" s="11">
        <v>1</v>
      </c>
      <c r="X17" s="1" t="s">
        <v>62</v>
      </c>
      <c r="Y17" s="1" t="s">
        <v>62</v>
      </c>
      <c r="Z17" s="1" t="s">
        <v>62</v>
      </c>
      <c r="AA17" s="10">
        <v>308</v>
      </c>
      <c r="AB17" s="9" t="s">
        <v>164</v>
      </c>
      <c r="AC17" s="8" t="s">
        <v>68</v>
      </c>
      <c r="AD17" s="7">
        <v>921.00000000000011</v>
      </c>
      <c r="AE17" s="6">
        <v>921.00000000000011</v>
      </c>
      <c r="AF17" s="4" t="s">
        <v>70</v>
      </c>
      <c r="AG17" s="5">
        <v>947.5</v>
      </c>
      <c r="AH17" s="4" t="s">
        <v>84</v>
      </c>
      <c r="AI17" s="3">
        <v>4.625000000000002E-2</v>
      </c>
      <c r="AJ17" s="3">
        <v>3.5524050367867724E-2</v>
      </c>
      <c r="AK17" s="1" t="s">
        <v>165</v>
      </c>
      <c r="AL17" s="1" t="s">
        <v>166</v>
      </c>
      <c r="AM17" s="1" t="s">
        <v>167</v>
      </c>
      <c r="AN17" s="2">
        <v>0.91339383106370797</v>
      </c>
      <c r="AO17" s="1">
        <v>3.1311451816992162</v>
      </c>
    </row>
    <row r="18" spans="1:41" ht="36" customHeight="1" x14ac:dyDescent="0.25">
      <c r="A18" s="15" t="s">
        <v>168</v>
      </c>
      <c r="B18" s="8" t="s">
        <v>18</v>
      </c>
      <c r="C18" s="8" t="s">
        <v>59</v>
      </c>
      <c r="D18" s="8" t="s">
        <v>60</v>
      </c>
      <c r="E18" s="14" t="s">
        <v>169</v>
      </c>
      <c r="F18" s="14" t="s">
        <v>170</v>
      </c>
      <c r="G18" s="8" t="s">
        <v>129</v>
      </c>
      <c r="H18" s="8" t="s">
        <v>77</v>
      </c>
      <c r="I18" s="8" t="s">
        <v>65</v>
      </c>
      <c r="J18" s="2">
        <v>1</v>
      </c>
      <c r="K18" s="8" t="s">
        <v>69</v>
      </c>
      <c r="L18" s="2" t="s">
        <v>140</v>
      </c>
      <c r="M18" s="8">
        <v>5.5</v>
      </c>
      <c r="N18" s="8">
        <v>5.5</v>
      </c>
      <c r="O18" s="4">
        <v>4</v>
      </c>
      <c r="P18" s="4" t="s">
        <v>62</v>
      </c>
      <c r="Q18" s="177">
        <v>1984</v>
      </c>
      <c r="R18" s="1">
        <v>0.2</v>
      </c>
      <c r="S18" s="12">
        <v>20.941299999999998</v>
      </c>
      <c r="T18" s="1">
        <v>20.941299999999998</v>
      </c>
      <c r="U18" s="173">
        <v>1000</v>
      </c>
      <c r="V18" s="10" t="s">
        <v>62</v>
      </c>
      <c r="W18" s="11">
        <v>1</v>
      </c>
      <c r="X18" s="1" t="s">
        <v>69</v>
      </c>
      <c r="Y18" s="1" t="s">
        <v>62</v>
      </c>
      <c r="Z18" s="1" t="s">
        <v>69</v>
      </c>
      <c r="AA18" s="10">
        <v>111</v>
      </c>
      <c r="AB18" s="9">
        <v>36144</v>
      </c>
      <c r="AC18" s="8" t="s">
        <v>83</v>
      </c>
      <c r="AD18" s="7">
        <v>367</v>
      </c>
      <c r="AE18" s="6" t="s">
        <v>69</v>
      </c>
      <c r="AF18" s="4" t="s">
        <v>70</v>
      </c>
      <c r="AG18" s="5">
        <v>367</v>
      </c>
      <c r="AH18" s="4" t="s">
        <v>171</v>
      </c>
      <c r="AI18" s="3">
        <v>4.8750000000000002E-2</v>
      </c>
      <c r="AJ18" s="3">
        <v>5.0990381121024025E-2</v>
      </c>
      <c r="AK18" s="1" t="s">
        <v>172</v>
      </c>
      <c r="AL18" s="1" t="s">
        <v>173</v>
      </c>
      <c r="AM18" s="1" t="s">
        <v>174</v>
      </c>
      <c r="AN18" s="2">
        <v>0.98841523687641175</v>
      </c>
      <c r="AO18" s="1">
        <v>4.1067766737362525</v>
      </c>
    </row>
    <row r="19" spans="1:41" ht="36" customHeight="1" x14ac:dyDescent="0.25">
      <c r="A19" s="15" t="s">
        <v>175</v>
      </c>
      <c r="B19" s="8" t="s">
        <v>18</v>
      </c>
      <c r="C19" s="8" t="s">
        <v>59</v>
      </c>
      <c r="D19" s="8" t="s">
        <v>60</v>
      </c>
      <c r="E19" s="14" t="s">
        <v>176</v>
      </c>
      <c r="F19" s="14" t="s">
        <v>177</v>
      </c>
      <c r="G19" s="8" t="s">
        <v>129</v>
      </c>
      <c r="H19" s="8" t="s">
        <v>81</v>
      </c>
      <c r="I19" s="8" t="s">
        <v>65</v>
      </c>
      <c r="J19" s="2">
        <v>0.33333333333333331</v>
      </c>
      <c r="K19" s="8" t="s">
        <v>178</v>
      </c>
      <c r="L19" s="2" t="s">
        <v>140</v>
      </c>
      <c r="M19" s="8">
        <v>5.5</v>
      </c>
      <c r="N19" s="8">
        <v>5.5</v>
      </c>
      <c r="O19" s="4">
        <v>4.5</v>
      </c>
      <c r="P19" s="4" t="s">
        <v>852</v>
      </c>
      <c r="Q19" s="177">
        <v>2011</v>
      </c>
      <c r="R19" s="1">
        <v>0.3</v>
      </c>
      <c r="S19" s="12">
        <v>42.979090000000014</v>
      </c>
      <c r="T19" s="1">
        <v>14.326363333333337</v>
      </c>
      <c r="U19" s="173">
        <v>1600</v>
      </c>
      <c r="V19" s="10" t="s">
        <v>62</v>
      </c>
      <c r="W19" s="11">
        <v>1</v>
      </c>
      <c r="X19" s="1" t="s">
        <v>69</v>
      </c>
      <c r="Y19" s="1" t="s">
        <v>62</v>
      </c>
      <c r="Z19" s="1" t="s">
        <v>69</v>
      </c>
      <c r="AA19" s="10">
        <v>97</v>
      </c>
      <c r="AB19" s="9">
        <v>36739</v>
      </c>
      <c r="AC19" s="8" t="s">
        <v>68</v>
      </c>
      <c r="AD19" s="7">
        <v>375</v>
      </c>
      <c r="AE19" s="6">
        <v>375</v>
      </c>
      <c r="AF19" s="4" t="s">
        <v>70</v>
      </c>
      <c r="AG19" s="5">
        <v>374.99999996249994</v>
      </c>
      <c r="AH19" s="4" t="s">
        <v>122</v>
      </c>
      <c r="AI19" s="3">
        <v>4.3750000000000004E-2</v>
      </c>
      <c r="AJ19" s="3">
        <v>5.4629718693120284E-2</v>
      </c>
      <c r="AK19" s="1" t="s">
        <v>179</v>
      </c>
      <c r="AL19" s="1" t="s">
        <v>105</v>
      </c>
      <c r="AM19" s="1" t="s">
        <v>180</v>
      </c>
      <c r="AN19" s="2">
        <v>0.99913678954114671</v>
      </c>
      <c r="AO19" s="1">
        <v>5.6556559864218459</v>
      </c>
    </row>
    <row r="20" spans="1:41" ht="36" customHeight="1" x14ac:dyDescent="0.25">
      <c r="A20" s="15" t="s">
        <v>181</v>
      </c>
      <c r="B20" s="8" t="s">
        <v>18</v>
      </c>
      <c r="C20" s="8" t="s">
        <v>59</v>
      </c>
      <c r="D20" s="8" t="s">
        <v>60</v>
      </c>
      <c r="E20" s="14" t="s">
        <v>182</v>
      </c>
      <c r="F20" s="14" t="s">
        <v>182</v>
      </c>
      <c r="G20" s="8" t="s">
        <v>129</v>
      </c>
      <c r="H20" s="8" t="s">
        <v>64</v>
      </c>
      <c r="I20" s="8" t="s">
        <v>65</v>
      </c>
      <c r="J20" s="2">
        <v>0.5</v>
      </c>
      <c r="K20" s="8" t="s">
        <v>66</v>
      </c>
      <c r="L20" s="2" t="s">
        <v>183</v>
      </c>
      <c r="M20" s="8" t="s">
        <v>82</v>
      </c>
      <c r="N20" s="8" t="s">
        <v>82</v>
      </c>
      <c r="O20" s="4" t="s">
        <v>82</v>
      </c>
      <c r="P20" s="4" t="s">
        <v>62</v>
      </c>
      <c r="Q20" s="177">
        <v>1973</v>
      </c>
      <c r="R20" s="1">
        <v>7.7100000000000002E-2</v>
      </c>
      <c r="S20" s="12">
        <v>7.2807000000000013</v>
      </c>
      <c r="T20" s="1">
        <v>3.6403500000000006</v>
      </c>
      <c r="U20" s="173">
        <v>437</v>
      </c>
      <c r="V20" s="10" t="s">
        <v>69</v>
      </c>
      <c r="W20" s="11">
        <v>1</v>
      </c>
      <c r="X20" s="1" t="s">
        <v>69</v>
      </c>
      <c r="Y20" s="1" t="s">
        <v>69</v>
      </c>
      <c r="Z20" s="1" t="s">
        <v>69</v>
      </c>
      <c r="AA20" s="10">
        <v>12</v>
      </c>
      <c r="AB20" s="9">
        <v>43709</v>
      </c>
      <c r="AC20" s="8" t="s">
        <v>68</v>
      </c>
      <c r="AD20" s="7">
        <v>91.8</v>
      </c>
      <c r="AE20" s="6">
        <v>91.8</v>
      </c>
      <c r="AF20" s="4" t="s">
        <v>69</v>
      </c>
      <c r="AG20" s="5" t="s">
        <v>69</v>
      </c>
      <c r="AH20" s="4" t="s">
        <v>69</v>
      </c>
      <c r="AI20" s="3" t="s">
        <v>69</v>
      </c>
      <c r="AJ20" s="3">
        <v>2.2093692138975041E-2</v>
      </c>
      <c r="AK20" s="1" t="s">
        <v>72</v>
      </c>
      <c r="AL20" s="1" t="s">
        <v>69</v>
      </c>
      <c r="AM20" s="1" t="s">
        <v>69</v>
      </c>
      <c r="AN20" s="2">
        <v>1</v>
      </c>
      <c r="AO20" s="1">
        <v>5.4999999999999991</v>
      </c>
    </row>
    <row r="21" spans="1:41" ht="36" customHeight="1" x14ac:dyDescent="0.25">
      <c r="A21" s="15" t="s">
        <v>184</v>
      </c>
      <c r="B21" s="8" t="s">
        <v>18</v>
      </c>
      <c r="C21" s="8" t="s">
        <v>59</v>
      </c>
      <c r="D21" s="8" t="s">
        <v>60</v>
      </c>
      <c r="E21" s="14" t="s">
        <v>185</v>
      </c>
      <c r="F21" s="14" t="s">
        <v>186</v>
      </c>
      <c r="G21" s="8" t="s">
        <v>129</v>
      </c>
      <c r="H21" s="8" t="s">
        <v>81</v>
      </c>
      <c r="I21" s="8" t="s">
        <v>65</v>
      </c>
      <c r="J21" s="2">
        <v>0.25</v>
      </c>
      <c r="K21" s="8" t="s">
        <v>187</v>
      </c>
      <c r="L21" s="2" t="s">
        <v>140</v>
      </c>
      <c r="M21" s="8">
        <v>5.5</v>
      </c>
      <c r="N21" s="8">
        <v>5.5</v>
      </c>
      <c r="O21" s="4">
        <v>4.5</v>
      </c>
      <c r="P21" s="4" t="s">
        <v>188</v>
      </c>
      <c r="Q21" s="177" t="s">
        <v>189</v>
      </c>
      <c r="R21" s="1">
        <v>0.33</v>
      </c>
      <c r="S21" s="12">
        <v>33.420020000000001</v>
      </c>
      <c r="T21" s="1">
        <v>8.3550050000000002</v>
      </c>
      <c r="U21" s="173" t="s">
        <v>190</v>
      </c>
      <c r="V21" s="10" t="s">
        <v>62</v>
      </c>
      <c r="W21" s="11">
        <v>1</v>
      </c>
      <c r="X21" s="1" t="s">
        <v>62</v>
      </c>
      <c r="Y21" s="1" t="s">
        <v>62</v>
      </c>
      <c r="Z21" s="1" t="s">
        <v>62</v>
      </c>
      <c r="AA21" s="10">
        <v>10</v>
      </c>
      <c r="AB21" s="9">
        <v>41743</v>
      </c>
      <c r="AC21" s="8" t="s">
        <v>68</v>
      </c>
      <c r="AD21" s="7">
        <v>191.74999980999993</v>
      </c>
      <c r="AE21" s="6">
        <v>191.75</v>
      </c>
      <c r="AF21" s="4" t="s">
        <v>70</v>
      </c>
      <c r="AG21" s="5">
        <v>191.75</v>
      </c>
      <c r="AH21" s="4" t="s">
        <v>171</v>
      </c>
      <c r="AI21" s="3">
        <v>4.4999999999999998E-2</v>
      </c>
      <c r="AJ21" s="3">
        <v>4.5200440846166118E-2</v>
      </c>
      <c r="AK21" s="1" t="s">
        <v>191</v>
      </c>
      <c r="AL21" s="1" t="s">
        <v>192</v>
      </c>
      <c r="AM21" s="1" t="s">
        <v>134</v>
      </c>
      <c r="AN21" s="2">
        <v>1</v>
      </c>
      <c r="AO21" s="1">
        <v>5.4451835476305348</v>
      </c>
    </row>
    <row r="22" spans="1:41" ht="36" customHeight="1" x14ac:dyDescent="0.25">
      <c r="A22" s="15" t="s">
        <v>193</v>
      </c>
      <c r="B22" s="8" t="s">
        <v>18</v>
      </c>
      <c r="C22" s="8" t="s">
        <v>59</v>
      </c>
      <c r="D22" s="8" t="s">
        <v>60</v>
      </c>
      <c r="E22" s="14" t="s">
        <v>194</v>
      </c>
      <c r="F22" s="14" t="s">
        <v>195</v>
      </c>
      <c r="G22" s="8" t="s">
        <v>129</v>
      </c>
      <c r="H22" s="8" t="s">
        <v>77</v>
      </c>
      <c r="I22" s="8" t="s">
        <v>119</v>
      </c>
      <c r="J22" s="2">
        <v>0.5</v>
      </c>
      <c r="K22" s="8" t="s">
        <v>66</v>
      </c>
      <c r="L22" s="2" t="s">
        <v>140</v>
      </c>
      <c r="M22" s="8">
        <v>5.5</v>
      </c>
      <c r="N22" s="8">
        <v>5.5</v>
      </c>
      <c r="O22" s="4">
        <v>4.5</v>
      </c>
      <c r="P22" s="4" t="s">
        <v>62</v>
      </c>
      <c r="Q22" s="177">
        <v>1999</v>
      </c>
      <c r="R22" s="1">
        <v>0.36349999999999999</v>
      </c>
      <c r="S22" s="12">
        <v>14.494999999999999</v>
      </c>
      <c r="T22" s="1">
        <v>7.2474999999999996</v>
      </c>
      <c r="U22" s="173">
        <v>2000</v>
      </c>
      <c r="V22" s="10" t="s">
        <v>62</v>
      </c>
      <c r="W22" s="11">
        <v>1</v>
      </c>
      <c r="X22" s="1" t="s">
        <v>62</v>
      </c>
      <c r="Y22" s="1" t="s">
        <v>62</v>
      </c>
      <c r="Z22" s="1" t="s">
        <v>62</v>
      </c>
      <c r="AA22" s="10">
        <v>90</v>
      </c>
      <c r="AB22" s="9">
        <v>41743</v>
      </c>
      <c r="AC22" s="8" t="s">
        <v>68</v>
      </c>
      <c r="AD22" s="7">
        <v>76.500000029999995</v>
      </c>
      <c r="AE22" s="6">
        <v>76.499999999999986</v>
      </c>
      <c r="AF22" s="4" t="s">
        <v>70</v>
      </c>
      <c r="AG22" s="5">
        <v>76.5</v>
      </c>
      <c r="AH22" s="4" t="s">
        <v>171</v>
      </c>
      <c r="AI22" s="3">
        <v>5.2500000000000005E-2</v>
      </c>
      <c r="AJ22" s="3">
        <v>3.9324047708100607E-2</v>
      </c>
      <c r="AK22" s="1" t="s">
        <v>106</v>
      </c>
      <c r="AL22" s="1" t="s">
        <v>196</v>
      </c>
      <c r="AM22" s="1" t="s">
        <v>197</v>
      </c>
      <c r="AN22" s="2">
        <v>0.95619179027250778</v>
      </c>
      <c r="AO22" s="1">
        <v>0.17164987306829121</v>
      </c>
    </row>
    <row r="23" spans="1:41" ht="36" customHeight="1" x14ac:dyDescent="0.25">
      <c r="A23" s="15" t="s">
        <v>198</v>
      </c>
      <c r="B23" s="8" t="s">
        <v>18</v>
      </c>
      <c r="C23" s="8" t="s">
        <v>59</v>
      </c>
      <c r="D23" s="8" t="s">
        <v>60</v>
      </c>
      <c r="E23" s="14" t="s">
        <v>199</v>
      </c>
      <c r="F23" s="14" t="s">
        <v>200</v>
      </c>
      <c r="G23" s="8" t="s">
        <v>129</v>
      </c>
      <c r="H23" s="8" t="s">
        <v>77</v>
      </c>
      <c r="I23" s="8" t="s">
        <v>65</v>
      </c>
      <c r="J23" s="2">
        <v>1</v>
      </c>
      <c r="K23" s="8" t="s">
        <v>69</v>
      </c>
      <c r="L23" s="2" t="s">
        <v>140</v>
      </c>
      <c r="M23" s="8">
        <v>6</v>
      </c>
      <c r="N23" s="8">
        <v>5.5</v>
      </c>
      <c r="O23" s="4">
        <v>4</v>
      </c>
      <c r="P23" s="4" t="s">
        <v>201</v>
      </c>
      <c r="Q23" s="177">
        <v>2004</v>
      </c>
      <c r="R23" s="1">
        <v>0.4</v>
      </c>
      <c r="S23" s="12">
        <v>19.7135</v>
      </c>
      <c r="T23" s="1">
        <v>19.7135</v>
      </c>
      <c r="U23" s="173">
        <v>2000</v>
      </c>
      <c r="V23" s="10" t="s">
        <v>62</v>
      </c>
      <c r="W23" s="11">
        <v>1</v>
      </c>
      <c r="X23" s="1" t="s">
        <v>69</v>
      </c>
      <c r="Y23" s="1" t="s">
        <v>62</v>
      </c>
      <c r="Z23" s="1" t="s">
        <v>69</v>
      </c>
      <c r="AA23" s="10">
        <v>113</v>
      </c>
      <c r="AB23" s="9">
        <v>37385</v>
      </c>
      <c r="AC23" s="8" t="s">
        <v>83</v>
      </c>
      <c r="AD23" s="7">
        <v>373.99999999999994</v>
      </c>
      <c r="AE23" s="6" t="s">
        <v>69</v>
      </c>
      <c r="AF23" s="4" t="s">
        <v>70</v>
      </c>
      <c r="AG23" s="5">
        <v>374</v>
      </c>
      <c r="AH23" s="4" t="s">
        <v>71</v>
      </c>
      <c r="AI23" s="3">
        <v>4.8749999999999988E-2</v>
      </c>
      <c r="AJ23" s="3">
        <v>4.7177738736971217E-2</v>
      </c>
      <c r="AK23" s="1" t="s">
        <v>202</v>
      </c>
      <c r="AL23" s="1" t="s">
        <v>203</v>
      </c>
      <c r="AM23" s="1" t="s">
        <v>204</v>
      </c>
      <c r="AN23" s="2">
        <v>1</v>
      </c>
      <c r="AO23" s="1">
        <v>4.6470590800569802</v>
      </c>
    </row>
    <row r="24" spans="1:41" ht="36" customHeight="1" x14ac:dyDescent="0.25">
      <c r="A24" s="15" t="s">
        <v>205</v>
      </c>
      <c r="B24" s="8" t="s">
        <v>18</v>
      </c>
      <c r="C24" s="8" t="s">
        <v>59</v>
      </c>
      <c r="D24" s="8" t="s">
        <v>60</v>
      </c>
      <c r="E24" s="14" t="s">
        <v>206</v>
      </c>
      <c r="F24" s="14" t="s">
        <v>207</v>
      </c>
      <c r="G24" s="8" t="s">
        <v>129</v>
      </c>
      <c r="H24" s="8" t="s">
        <v>208</v>
      </c>
      <c r="I24" s="8" t="s">
        <v>65</v>
      </c>
      <c r="J24" s="2">
        <v>1</v>
      </c>
      <c r="K24" s="8" t="s">
        <v>69</v>
      </c>
      <c r="L24" s="2" t="s">
        <v>140</v>
      </c>
      <c r="M24" s="8" t="s">
        <v>82</v>
      </c>
      <c r="N24" s="8" t="s">
        <v>82</v>
      </c>
      <c r="O24" s="4" t="s">
        <v>82</v>
      </c>
      <c r="P24" s="4" t="s">
        <v>62</v>
      </c>
      <c r="Q24" s="177" t="s">
        <v>209</v>
      </c>
      <c r="R24" s="1" t="s">
        <v>62</v>
      </c>
      <c r="S24" s="12">
        <v>1.1144000000000001</v>
      </c>
      <c r="T24" s="1">
        <v>1.1144000000000001</v>
      </c>
      <c r="U24" s="173" t="s">
        <v>210</v>
      </c>
      <c r="V24" s="10" t="s">
        <v>62</v>
      </c>
      <c r="W24" s="11">
        <v>2</v>
      </c>
      <c r="X24" s="1" t="s">
        <v>62</v>
      </c>
      <c r="Y24" s="1" t="s">
        <v>62</v>
      </c>
      <c r="Z24" s="1" t="s">
        <v>62</v>
      </c>
      <c r="AA24" s="10">
        <v>20</v>
      </c>
      <c r="AB24" s="9">
        <v>42614</v>
      </c>
      <c r="AC24" s="8" t="s">
        <v>83</v>
      </c>
      <c r="AD24" s="7">
        <v>24.5</v>
      </c>
      <c r="AE24" s="6" t="s">
        <v>69</v>
      </c>
      <c r="AF24" s="4" t="s">
        <v>70</v>
      </c>
      <c r="AG24" s="5">
        <v>24.5</v>
      </c>
      <c r="AH24" s="4" t="s">
        <v>71</v>
      </c>
      <c r="AI24" s="3">
        <v>4.7499999999999994E-2</v>
      </c>
      <c r="AJ24" s="3">
        <v>3.8416693253233464E-2</v>
      </c>
      <c r="AK24" s="1" t="s">
        <v>211</v>
      </c>
      <c r="AL24" s="1" t="s">
        <v>212</v>
      </c>
      <c r="AM24" s="1" t="s">
        <v>213</v>
      </c>
      <c r="AN24" s="2">
        <v>1</v>
      </c>
      <c r="AO24" s="1">
        <v>3.6892206095254654</v>
      </c>
    </row>
    <row r="25" spans="1:41" ht="36" customHeight="1" x14ac:dyDescent="0.25">
      <c r="A25" s="15" t="s">
        <v>214</v>
      </c>
      <c r="B25" s="8" t="s">
        <v>18</v>
      </c>
      <c r="C25" s="8" t="s">
        <v>59</v>
      </c>
      <c r="D25" s="8" t="s">
        <v>60</v>
      </c>
      <c r="E25" s="14" t="s">
        <v>215</v>
      </c>
      <c r="F25" s="14" t="s">
        <v>216</v>
      </c>
      <c r="G25" s="8" t="s">
        <v>129</v>
      </c>
      <c r="H25" s="8" t="s">
        <v>77</v>
      </c>
      <c r="I25" s="8" t="s">
        <v>65</v>
      </c>
      <c r="J25" s="2">
        <v>1</v>
      </c>
      <c r="K25" s="8" t="s">
        <v>69</v>
      </c>
      <c r="L25" s="2" t="s">
        <v>140</v>
      </c>
      <c r="M25" s="8">
        <v>5.5</v>
      </c>
      <c r="N25" s="8">
        <v>5</v>
      </c>
      <c r="O25" s="4">
        <v>4.5</v>
      </c>
      <c r="P25" s="4" t="s">
        <v>62</v>
      </c>
      <c r="Q25" s="177">
        <v>1978</v>
      </c>
      <c r="R25" s="1">
        <v>0.3</v>
      </c>
      <c r="S25" s="12">
        <v>30.717899999999993</v>
      </c>
      <c r="T25" s="1">
        <v>30.717899999999993</v>
      </c>
      <c r="U25" s="173">
        <v>1000</v>
      </c>
      <c r="V25" s="10" t="s">
        <v>62</v>
      </c>
      <c r="W25" s="11">
        <v>1</v>
      </c>
      <c r="X25" s="1" t="s">
        <v>69</v>
      </c>
      <c r="Y25" s="1" t="s">
        <v>62</v>
      </c>
      <c r="Z25" s="1" t="s">
        <v>69</v>
      </c>
      <c r="AA25" s="10">
        <v>134</v>
      </c>
      <c r="AB25" s="9">
        <v>32021</v>
      </c>
      <c r="AC25" s="8" t="s">
        <v>83</v>
      </c>
      <c r="AD25" s="7">
        <v>473</v>
      </c>
      <c r="AE25" s="6" t="s">
        <v>69</v>
      </c>
      <c r="AF25" s="4" t="s">
        <v>70</v>
      </c>
      <c r="AG25" s="5">
        <v>473</v>
      </c>
      <c r="AH25" s="4" t="s">
        <v>171</v>
      </c>
      <c r="AI25" s="3">
        <v>0.05</v>
      </c>
      <c r="AJ25" s="3">
        <v>5.2472703620334696E-2</v>
      </c>
      <c r="AK25" s="1" t="s">
        <v>217</v>
      </c>
      <c r="AL25" s="1" t="s">
        <v>105</v>
      </c>
      <c r="AM25" s="1" t="s">
        <v>218</v>
      </c>
      <c r="AN25" s="2">
        <v>0.99723939462007494</v>
      </c>
      <c r="AO25" s="1">
        <v>2.9749525672072892</v>
      </c>
    </row>
    <row r="26" spans="1:41" s="139" customFormat="1" ht="36" customHeight="1" x14ac:dyDescent="0.25">
      <c r="A26" s="125" t="s">
        <v>219</v>
      </c>
      <c r="B26" s="126" t="s">
        <v>69</v>
      </c>
      <c r="C26" s="126" t="s">
        <v>69</v>
      </c>
      <c r="D26" s="126" t="s">
        <v>69</v>
      </c>
      <c r="E26" s="127" t="s">
        <v>69</v>
      </c>
      <c r="F26" s="127" t="s">
        <v>69</v>
      </c>
      <c r="G26" s="126" t="s">
        <v>69</v>
      </c>
      <c r="H26" s="126" t="s">
        <v>69</v>
      </c>
      <c r="I26" s="126" t="s">
        <v>69</v>
      </c>
      <c r="J26" s="128" t="s">
        <v>69</v>
      </c>
      <c r="K26" s="126" t="s">
        <v>69</v>
      </c>
      <c r="L26" s="128" t="s">
        <v>69</v>
      </c>
      <c r="M26" s="126" t="s">
        <v>69</v>
      </c>
      <c r="N26" s="126" t="s">
        <v>69</v>
      </c>
      <c r="O26" s="129" t="s">
        <v>69</v>
      </c>
      <c r="P26" s="129" t="s">
        <v>69</v>
      </c>
      <c r="Q26" s="177" t="s">
        <v>69</v>
      </c>
      <c r="R26" s="130" t="s">
        <v>69</v>
      </c>
      <c r="S26" s="131" t="s">
        <v>69</v>
      </c>
      <c r="T26" s="130" t="s">
        <v>69</v>
      </c>
      <c r="U26" s="174" t="s">
        <v>69</v>
      </c>
      <c r="V26" s="132" t="s">
        <v>69</v>
      </c>
      <c r="W26" s="133" t="s">
        <v>69</v>
      </c>
      <c r="X26" s="130" t="s">
        <v>69</v>
      </c>
      <c r="Y26" s="130" t="s">
        <v>69</v>
      </c>
      <c r="Z26" s="130" t="s">
        <v>69</v>
      </c>
      <c r="AA26" s="132" t="s">
        <v>69</v>
      </c>
      <c r="AB26" s="134" t="s">
        <v>69</v>
      </c>
      <c r="AC26" s="126" t="s">
        <v>69</v>
      </c>
      <c r="AD26" s="135" t="s">
        <v>69</v>
      </c>
      <c r="AE26" s="136" t="s">
        <v>69</v>
      </c>
      <c r="AF26" s="129" t="s">
        <v>69</v>
      </c>
      <c r="AG26" s="137" t="s">
        <v>69</v>
      </c>
      <c r="AH26" s="129" t="s">
        <v>69</v>
      </c>
      <c r="AI26" s="138" t="s">
        <v>69</v>
      </c>
      <c r="AJ26" s="138" t="s">
        <v>69</v>
      </c>
      <c r="AK26" s="130" t="s">
        <v>69</v>
      </c>
      <c r="AL26" s="130" t="s">
        <v>69</v>
      </c>
      <c r="AM26" s="130" t="s">
        <v>69</v>
      </c>
      <c r="AN26" s="128" t="s">
        <v>69</v>
      </c>
      <c r="AO26" s="130" t="s">
        <v>69</v>
      </c>
    </row>
    <row r="27" spans="1:41" ht="36" customHeight="1" x14ac:dyDescent="0.25">
      <c r="A27" s="15" t="s">
        <v>220</v>
      </c>
      <c r="B27" s="8" t="s">
        <v>18</v>
      </c>
      <c r="C27" s="8" t="s">
        <v>59</v>
      </c>
      <c r="D27" s="8" t="s">
        <v>60</v>
      </c>
      <c r="E27" s="14" t="s">
        <v>221</v>
      </c>
      <c r="F27" s="14" t="s">
        <v>222</v>
      </c>
      <c r="G27" s="8" t="s">
        <v>129</v>
      </c>
      <c r="H27" s="8" t="s">
        <v>64</v>
      </c>
      <c r="I27" s="8" t="s">
        <v>65</v>
      </c>
      <c r="J27" s="2">
        <v>0.5</v>
      </c>
      <c r="K27" s="8" t="s">
        <v>66</v>
      </c>
      <c r="L27" s="2" t="s">
        <v>140</v>
      </c>
      <c r="M27" s="8">
        <v>5.5</v>
      </c>
      <c r="N27" s="8">
        <v>5</v>
      </c>
      <c r="O27" s="4">
        <v>4</v>
      </c>
      <c r="P27" s="4" t="s">
        <v>62</v>
      </c>
      <c r="Q27" s="177">
        <v>1967</v>
      </c>
      <c r="R27" s="1">
        <v>0.1789</v>
      </c>
      <c r="S27" s="12">
        <v>19.959899999999998</v>
      </c>
      <c r="T27" s="1">
        <v>9.9799499999999988</v>
      </c>
      <c r="U27" s="173">
        <v>800</v>
      </c>
      <c r="V27" s="10" t="s">
        <v>62</v>
      </c>
      <c r="W27" s="11">
        <v>1</v>
      </c>
      <c r="X27" s="1" t="s">
        <v>62</v>
      </c>
      <c r="Y27" s="1" t="s">
        <v>62</v>
      </c>
      <c r="Z27" s="1" t="s">
        <v>62</v>
      </c>
      <c r="AA27" s="10">
        <v>64</v>
      </c>
      <c r="AB27" s="9">
        <v>41743</v>
      </c>
      <c r="AC27" s="8" t="s">
        <v>68</v>
      </c>
      <c r="AD27" s="7">
        <v>159.42937379000003</v>
      </c>
      <c r="AE27" s="6">
        <v>159.42937388000004</v>
      </c>
      <c r="AF27" s="4" t="s">
        <v>223</v>
      </c>
      <c r="AG27" s="5" t="s">
        <v>69</v>
      </c>
      <c r="AH27" s="4" t="s">
        <v>91</v>
      </c>
      <c r="AI27" s="3">
        <v>0.05</v>
      </c>
      <c r="AJ27" s="3">
        <v>4.9634375934383974E-2</v>
      </c>
      <c r="AK27" s="1" t="s">
        <v>224</v>
      </c>
      <c r="AL27" s="1" t="s">
        <v>225</v>
      </c>
      <c r="AM27" s="1" t="s">
        <v>226</v>
      </c>
      <c r="AN27" s="2">
        <v>0.9430708570684222</v>
      </c>
      <c r="AO27" s="1">
        <v>1.7513274949059585</v>
      </c>
    </row>
    <row r="28" spans="1:41" ht="36" customHeight="1" x14ac:dyDescent="0.25">
      <c r="A28" s="158" t="s">
        <v>300</v>
      </c>
      <c r="B28" s="8" t="s">
        <v>18</v>
      </c>
      <c r="C28" s="8" t="s">
        <v>59</v>
      </c>
      <c r="D28" s="8" t="s">
        <v>60</v>
      </c>
      <c r="E28" s="14" t="s">
        <v>301</v>
      </c>
      <c r="F28" s="14" t="s">
        <v>301</v>
      </c>
      <c r="G28" s="8" t="s">
        <v>129</v>
      </c>
      <c r="H28" s="8" t="s">
        <v>64</v>
      </c>
      <c r="I28" s="8" t="s">
        <v>119</v>
      </c>
      <c r="J28" s="2">
        <v>0.5</v>
      </c>
      <c r="K28" s="8" t="s">
        <v>66</v>
      </c>
      <c r="L28" s="2" t="s">
        <v>140</v>
      </c>
      <c r="M28" s="8">
        <v>0</v>
      </c>
      <c r="N28" s="8">
        <v>0</v>
      </c>
      <c r="O28" s="4" t="s">
        <v>82</v>
      </c>
      <c r="P28" s="4" t="s">
        <v>69</v>
      </c>
      <c r="Q28" s="177" t="s">
        <v>302</v>
      </c>
      <c r="R28" s="1">
        <v>4.4299999999999999E-2</v>
      </c>
      <c r="S28" s="12">
        <v>4.1440000000000001</v>
      </c>
      <c r="T28" s="1">
        <v>2.0720000000000001</v>
      </c>
      <c r="U28" s="173" t="s">
        <v>69</v>
      </c>
      <c r="V28" s="10" t="s">
        <v>62</v>
      </c>
      <c r="W28" s="11">
        <v>1</v>
      </c>
      <c r="X28" s="1" t="s">
        <v>62</v>
      </c>
      <c r="Y28" s="1" t="s">
        <v>62</v>
      </c>
      <c r="Z28" s="1" t="s">
        <v>62</v>
      </c>
      <c r="AA28" s="10" t="s">
        <v>69</v>
      </c>
      <c r="AB28" s="9" t="s">
        <v>69</v>
      </c>
      <c r="AC28" s="8" t="s">
        <v>68</v>
      </c>
      <c r="AD28" s="7">
        <v>32.299733520000004</v>
      </c>
      <c r="AE28" s="6">
        <v>32.299733519999997</v>
      </c>
      <c r="AF28" s="4" t="s">
        <v>223</v>
      </c>
      <c r="AG28" s="5">
        <v>24.049999999999997</v>
      </c>
      <c r="AH28" s="4" t="s">
        <v>171</v>
      </c>
      <c r="AI28" s="3">
        <v>5.2499999999999998E-2</v>
      </c>
      <c r="AJ28" s="3">
        <v>1.6482349757797696E-2</v>
      </c>
      <c r="AK28" s="1" t="s">
        <v>303</v>
      </c>
      <c r="AL28" s="1" t="s">
        <v>304</v>
      </c>
      <c r="AM28" s="1" t="s">
        <v>305</v>
      </c>
      <c r="AN28" s="2">
        <v>0.82710416301057998</v>
      </c>
      <c r="AO28" s="1">
        <v>1.3869377238147098</v>
      </c>
    </row>
    <row r="29" spans="1:41" ht="36" customHeight="1" x14ac:dyDescent="0.25">
      <c r="A29" s="15" t="s">
        <v>227</v>
      </c>
      <c r="B29" s="8" t="s">
        <v>18</v>
      </c>
      <c r="C29" s="8" t="s">
        <v>59</v>
      </c>
      <c r="D29" s="8" t="s">
        <v>60</v>
      </c>
      <c r="E29" s="14" t="s">
        <v>228</v>
      </c>
      <c r="F29" s="14" t="s">
        <v>229</v>
      </c>
      <c r="G29" s="8" t="s">
        <v>129</v>
      </c>
      <c r="H29" s="8" t="s">
        <v>77</v>
      </c>
      <c r="I29" s="8" t="s">
        <v>65</v>
      </c>
      <c r="J29" s="2">
        <v>0.5</v>
      </c>
      <c r="K29" s="8" t="s">
        <v>66</v>
      </c>
      <c r="L29" s="2" t="s">
        <v>140</v>
      </c>
      <c r="M29" s="8">
        <v>5.5</v>
      </c>
      <c r="N29" s="8">
        <v>5</v>
      </c>
      <c r="O29" s="4">
        <v>4</v>
      </c>
      <c r="P29" s="4" t="s">
        <v>62</v>
      </c>
      <c r="Q29" s="177">
        <v>1999</v>
      </c>
      <c r="R29" s="1">
        <v>0.24890000000000001</v>
      </c>
      <c r="S29" s="12">
        <v>27.080370000000002</v>
      </c>
      <c r="T29" s="1">
        <v>13.540185000000001</v>
      </c>
      <c r="U29" s="173" t="s">
        <v>230</v>
      </c>
      <c r="V29" s="10" t="s">
        <v>62</v>
      </c>
      <c r="W29" s="11">
        <v>1</v>
      </c>
      <c r="X29" s="1" t="s">
        <v>62</v>
      </c>
      <c r="Y29" s="1" t="s">
        <v>62</v>
      </c>
      <c r="Z29" s="1" t="s">
        <v>62</v>
      </c>
      <c r="AA29" s="10">
        <v>61</v>
      </c>
      <c r="AB29" s="9">
        <v>41743</v>
      </c>
      <c r="AC29" s="8" t="s">
        <v>68</v>
      </c>
      <c r="AD29" s="7">
        <v>264.99999963999994</v>
      </c>
      <c r="AE29" s="6">
        <v>264.99999999999994</v>
      </c>
      <c r="AF29" s="4" t="s">
        <v>70</v>
      </c>
      <c r="AG29" s="5">
        <v>265</v>
      </c>
      <c r="AH29" s="4" t="s">
        <v>84</v>
      </c>
      <c r="AI29" s="3">
        <v>4.6800000000000001E-2</v>
      </c>
      <c r="AJ29" s="3">
        <v>3.4190542104924233E-2</v>
      </c>
      <c r="AK29" s="1" t="s">
        <v>231</v>
      </c>
      <c r="AL29" s="1" t="s">
        <v>232</v>
      </c>
      <c r="AM29" s="1" t="s">
        <v>233</v>
      </c>
      <c r="AN29" s="2">
        <v>0.82773241281415277</v>
      </c>
      <c r="AO29" s="1">
        <v>3.0429377765960917</v>
      </c>
    </row>
    <row r="30" spans="1:41" ht="36" customHeight="1" x14ac:dyDescent="0.25">
      <c r="A30" s="15" t="s">
        <v>234</v>
      </c>
      <c r="B30" s="8" t="s">
        <v>18</v>
      </c>
      <c r="C30" s="8" t="s">
        <v>59</v>
      </c>
      <c r="D30" s="8" t="s">
        <v>60</v>
      </c>
      <c r="E30" s="14" t="s">
        <v>235</v>
      </c>
      <c r="F30" s="14" t="s">
        <v>236</v>
      </c>
      <c r="G30" s="8" t="s">
        <v>129</v>
      </c>
      <c r="H30" s="8" t="s">
        <v>77</v>
      </c>
      <c r="I30" s="8" t="s">
        <v>65</v>
      </c>
      <c r="J30" s="2">
        <v>0.5</v>
      </c>
      <c r="K30" s="8" t="s">
        <v>66</v>
      </c>
      <c r="L30" s="2" t="s">
        <v>140</v>
      </c>
      <c r="M30" s="8">
        <v>5.5</v>
      </c>
      <c r="N30" s="8">
        <v>5.5</v>
      </c>
      <c r="O30" s="4">
        <v>4.5</v>
      </c>
      <c r="P30" s="4" t="s">
        <v>237</v>
      </c>
      <c r="Q30" s="177">
        <v>1975</v>
      </c>
      <c r="R30" s="1">
        <v>0.23599999999999999</v>
      </c>
      <c r="S30" s="12">
        <v>24.692809999999998</v>
      </c>
      <c r="T30" s="1">
        <v>12.346404999999999</v>
      </c>
      <c r="U30" s="173">
        <v>1050</v>
      </c>
      <c r="V30" s="10" t="s">
        <v>62</v>
      </c>
      <c r="W30" s="11">
        <v>1</v>
      </c>
      <c r="X30" s="1" t="s">
        <v>62</v>
      </c>
      <c r="Y30" s="1" t="s">
        <v>62</v>
      </c>
      <c r="Z30" s="1" t="s">
        <v>62</v>
      </c>
      <c r="AA30" s="10">
        <v>52</v>
      </c>
      <c r="AB30" s="9">
        <v>41743</v>
      </c>
      <c r="AC30" s="8" t="s">
        <v>68</v>
      </c>
      <c r="AD30" s="7">
        <v>309.49999982999998</v>
      </c>
      <c r="AE30" s="6">
        <v>309.5</v>
      </c>
      <c r="AF30" s="4" t="s">
        <v>70</v>
      </c>
      <c r="AG30" s="5">
        <v>309.5</v>
      </c>
      <c r="AH30" s="4" t="s">
        <v>71</v>
      </c>
      <c r="AI30" s="3">
        <v>4.7072988567027671E-2</v>
      </c>
      <c r="AJ30" s="3">
        <v>4.6428546294062061E-2</v>
      </c>
      <c r="AK30" s="1" t="s">
        <v>105</v>
      </c>
      <c r="AL30" s="1" t="s">
        <v>238</v>
      </c>
      <c r="AM30" s="1" t="s">
        <v>239</v>
      </c>
      <c r="AN30" s="2">
        <v>0.98108356238111427</v>
      </c>
      <c r="AO30" s="1">
        <v>6.2933043054012812</v>
      </c>
    </row>
    <row r="31" spans="1:41" s="139" customFormat="1" ht="36" customHeight="1" x14ac:dyDescent="0.25">
      <c r="A31" s="125" t="s">
        <v>240</v>
      </c>
      <c r="B31" s="126" t="s">
        <v>69</v>
      </c>
      <c r="C31" s="126" t="s">
        <v>69</v>
      </c>
      <c r="D31" s="126" t="s">
        <v>69</v>
      </c>
      <c r="E31" s="127" t="s">
        <v>69</v>
      </c>
      <c r="F31" s="127" t="s">
        <v>69</v>
      </c>
      <c r="G31" s="126" t="s">
        <v>69</v>
      </c>
      <c r="H31" s="126" t="s">
        <v>69</v>
      </c>
      <c r="I31" s="126" t="s">
        <v>69</v>
      </c>
      <c r="J31" s="128" t="s">
        <v>69</v>
      </c>
      <c r="K31" s="126" t="s">
        <v>69</v>
      </c>
      <c r="L31" s="128" t="s">
        <v>69</v>
      </c>
      <c r="M31" s="126" t="s">
        <v>69</v>
      </c>
      <c r="N31" s="126" t="s">
        <v>69</v>
      </c>
      <c r="O31" s="129" t="s">
        <v>69</v>
      </c>
      <c r="P31" s="129" t="s">
        <v>69</v>
      </c>
      <c r="Q31" s="177" t="s">
        <v>69</v>
      </c>
      <c r="R31" s="130" t="s">
        <v>69</v>
      </c>
      <c r="S31" s="131" t="s">
        <v>69</v>
      </c>
      <c r="T31" s="130" t="s">
        <v>69</v>
      </c>
      <c r="U31" s="174" t="s">
        <v>69</v>
      </c>
      <c r="V31" s="132" t="s">
        <v>69</v>
      </c>
      <c r="W31" s="133" t="s">
        <v>69</v>
      </c>
      <c r="X31" s="130" t="s">
        <v>69</v>
      </c>
      <c r="Y31" s="130" t="s">
        <v>69</v>
      </c>
      <c r="Z31" s="130" t="s">
        <v>69</v>
      </c>
      <c r="AA31" s="132" t="s">
        <v>69</v>
      </c>
      <c r="AB31" s="134" t="s">
        <v>69</v>
      </c>
      <c r="AC31" s="126" t="s">
        <v>69</v>
      </c>
      <c r="AD31" s="135" t="s">
        <v>69</v>
      </c>
      <c r="AE31" s="136" t="s">
        <v>69</v>
      </c>
      <c r="AF31" s="129" t="s">
        <v>69</v>
      </c>
      <c r="AG31" s="137" t="s">
        <v>69</v>
      </c>
      <c r="AH31" s="129" t="s">
        <v>69</v>
      </c>
      <c r="AI31" s="138" t="s">
        <v>69</v>
      </c>
      <c r="AJ31" s="138" t="s">
        <v>69</v>
      </c>
      <c r="AK31" s="130" t="s">
        <v>69</v>
      </c>
      <c r="AL31" s="130" t="s">
        <v>69</v>
      </c>
      <c r="AM31" s="130" t="s">
        <v>69</v>
      </c>
      <c r="AN31" s="128" t="s">
        <v>69</v>
      </c>
      <c r="AO31" s="130" t="s">
        <v>69</v>
      </c>
    </row>
    <row r="32" spans="1:41" ht="36" customHeight="1" x14ac:dyDescent="0.25">
      <c r="A32" s="15" t="s">
        <v>241</v>
      </c>
      <c r="B32" s="8" t="s">
        <v>18</v>
      </c>
      <c r="C32" s="8" t="s">
        <v>59</v>
      </c>
      <c r="D32" s="8" t="s">
        <v>60</v>
      </c>
      <c r="E32" s="14" t="s">
        <v>242</v>
      </c>
      <c r="F32" s="14" t="s">
        <v>243</v>
      </c>
      <c r="G32" s="8" t="s">
        <v>129</v>
      </c>
      <c r="H32" s="8" t="s">
        <v>77</v>
      </c>
      <c r="I32" s="8" t="s">
        <v>65</v>
      </c>
      <c r="J32" s="2">
        <v>0.5</v>
      </c>
      <c r="K32" s="8" t="s">
        <v>244</v>
      </c>
      <c r="L32" s="2" t="s">
        <v>140</v>
      </c>
      <c r="M32" s="8" t="s">
        <v>245</v>
      </c>
      <c r="N32" s="8" t="s">
        <v>246</v>
      </c>
      <c r="O32" s="4" t="s">
        <v>247</v>
      </c>
      <c r="P32" s="4" t="s">
        <v>62</v>
      </c>
      <c r="Q32" s="177">
        <v>1976</v>
      </c>
      <c r="R32" s="1">
        <v>0.6</v>
      </c>
      <c r="S32" s="12">
        <v>47.608400000000003</v>
      </c>
      <c r="T32" s="1">
        <v>23.804200000000002</v>
      </c>
      <c r="U32" s="173">
        <v>1060</v>
      </c>
      <c r="V32" s="10" t="s">
        <v>62</v>
      </c>
      <c r="W32" s="11">
        <v>2</v>
      </c>
      <c r="X32" s="1" t="s">
        <v>69</v>
      </c>
      <c r="Y32" s="1" t="s">
        <v>62</v>
      </c>
      <c r="Z32" s="1" t="s">
        <v>69</v>
      </c>
      <c r="AA32" s="10">
        <v>497</v>
      </c>
      <c r="AB32" s="9">
        <v>36144</v>
      </c>
      <c r="AC32" s="8" t="s">
        <v>83</v>
      </c>
      <c r="AD32" s="7">
        <v>394.00000000000006</v>
      </c>
      <c r="AE32" s="6" t="s">
        <v>69</v>
      </c>
      <c r="AF32" s="4" t="s">
        <v>70</v>
      </c>
      <c r="AG32" s="5">
        <v>394</v>
      </c>
      <c r="AH32" s="4" t="s">
        <v>91</v>
      </c>
      <c r="AI32" s="3">
        <v>4.9200000000000001E-2</v>
      </c>
      <c r="AJ32" s="3">
        <v>5.3314313621217371E-2</v>
      </c>
      <c r="AK32" s="1" t="s">
        <v>248</v>
      </c>
      <c r="AL32" s="1" t="s">
        <v>249</v>
      </c>
      <c r="AM32" s="1" t="s">
        <v>250</v>
      </c>
      <c r="AN32" s="2">
        <v>1</v>
      </c>
      <c r="AO32" s="1">
        <v>4.2129193429537519</v>
      </c>
    </row>
    <row r="33" spans="1:41" ht="36" customHeight="1" x14ac:dyDescent="0.25">
      <c r="A33" s="15" t="s">
        <v>251</v>
      </c>
      <c r="B33" s="8" t="s">
        <v>18</v>
      </c>
      <c r="C33" s="8" t="s">
        <v>59</v>
      </c>
      <c r="D33" s="8" t="s">
        <v>60</v>
      </c>
      <c r="E33" s="14" t="s">
        <v>252</v>
      </c>
      <c r="F33" s="14" t="s">
        <v>253</v>
      </c>
      <c r="G33" s="8" t="s">
        <v>129</v>
      </c>
      <c r="H33" s="8" t="s">
        <v>77</v>
      </c>
      <c r="I33" s="8" t="s">
        <v>65</v>
      </c>
      <c r="J33" s="2">
        <v>1</v>
      </c>
      <c r="K33" s="8" t="s">
        <v>69</v>
      </c>
      <c r="L33" s="2" t="s">
        <v>140</v>
      </c>
      <c r="M33" s="8">
        <v>5.5</v>
      </c>
      <c r="N33" s="8">
        <v>5</v>
      </c>
      <c r="O33" s="4">
        <v>4.5</v>
      </c>
      <c r="P33" s="4" t="s">
        <v>62</v>
      </c>
      <c r="Q33" s="177">
        <v>2002</v>
      </c>
      <c r="R33" s="1">
        <v>0.4</v>
      </c>
      <c r="S33" s="12">
        <v>17.9438</v>
      </c>
      <c r="T33" s="1">
        <v>17.9438</v>
      </c>
      <c r="U33" s="173">
        <v>1577</v>
      </c>
      <c r="V33" s="10" t="s">
        <v>62</v>
      </c>
      <c r="W33" s="11">
        <v>1</v>
      </c>
      <c r="X33" s="1" t="s">
        <v>69</v>
      </c>
      <c r="Y33" s="1" t="s">
        <v>62</v>
      </c>
      <c r="Z33" s="1" t="s">
        <v>69</v>
      </c>
      <c r="AA33" s="10">
        <v>853</v>
      </c>
      <c r="AB33" s="9">
        <v>32021</v>
      </c>
      <c r="AC33" s="8" t="s">
        <v>83</v>
      </c>
      <c r="AD33" s="7">
        <v>382.00000000000006</v>
      </c>
      <c r="AE33" s="6" t="s">
        <v>69</v>
      </c>
      <c r="AF33" s="4" t="s">
        <v>70</v>
      </c>
      <c r="AG33" s="5">
        <v>382</v>
      </c>
      <c r="AH33" s="4" t="s">
        <v>171</v>
      </c>
      <c r="AI33" s="3">
        <v>4.9999999999999996E-2</v>
      </c>
      <c r="AJ33" s="3">
        <v>5.2740335640397429E-2</v>
      </c>
      <c r="AK33" s="1" t="s">
        <v>2</v>
      </c>
      <c r="AL33" s="1" t="s">
        <v>1</v>
      </c>
      <c r="AM33" s="1" t="s">
        <v>0</v>
      </c>
      <c r="AN33" s="2">
        <v>0.9895841460560193</v>
      </c>
      <c r="AO33" s="1">
        <v>2.38</v>
      </c>
    </row>
    <row r="34" spans="1:41" ht="36" customHeight="1" x14ac:dyDescent="0.25">
      <c r="A34" s="15" t="s">
        <v>254</v>
      </c>
      <c r="B34" s="8" t="s">
        <v>18</v>
      </c>
      <c r="C34" s="8" t="s">
        <v>255</v>
      </c>
      <c r="D34" s="8" t="s">
        <v>60</v>
      </c>
      <c r="E34" s="14" t="s">
        <v>256</v>
      </c>
      <c r="F34" s="14" t="s">
        <v>257</v>
      </c>
      <c r="G34" s="8" t="s">
        <v>258</v>
      </c>
      <c r="H34" s="8" t="s">
        <v>81</v>
      </c>
      <c r="I34" s="8" t="s">
        <v>65</v>
      </c>
      <c r="J34" s="2">
        <v>0.5</v>
      </c>
      <c r="K34" s="8" t="s">
        <v>6</v>
      </c>
      <c r="L34" s="2" t="s">
        <v>259</v>
      </c>
      <c r="M34" s="8">
        <v>5.5</v>
      </c>
      <c r="N34" s="8">
        <v>5.5</v>
      </c>
      <c r="O34" s="4">
        <v>4.5</v>
      </c>
      <c r="P34" s="4" t="s">
        <v>62</v>
      </c>
      <c r="Q34" s="177">
        <v>1990</v>
      </c>
      <c r="R34" s="1">
        <v>0.47</v>
      </c>
      <c r="S34" s="12">
        <v>66.293000000000006</v>
      </c>
      <c r="T34" s="1">
        <v>33.146500000000003</v>
      </c>
      <c r="U34" s="173">
        <v>1800</v>
      </c>
      <c r="V34" s="10" t="s">
        <v>62</v>
      </c>
      <c r="W34" s="11">
        <v>3</v>
      </c>
      <c r="X34" s="1" t="s">
        <v>62</v>
      </c>
      <c r="Y34" s="1" t="s">
        <v>62</v>
      </c>
      <c r="Z34" s="1" t="s">
        <v>62</v>
      </c>
      <c r="AA34" s="10">
        <v>475</v>
      </c>
      <c r="AB34" s="9">
        <v>42277</v>
      </c>
      <c r="AC34" s="8" t="s">
        <v>83</v>
      </c>
      <c r="AD34" s="7">
        <v>430.67500000000013</v>
      </c>
      <c r="AE34" s="6">
        <v>430.67500000000007</v>
      </c>
      <c r="AF34" s="4" t="s">
        <v>70</v>
      </c>
      <c r="AG34" s="5">
        <v>430.67499999999995</v>
      </c>
      <c r="AH34" s="4" t="s">
        <v>91</v>
      </c>
      <c r="AI34" s="3">
        <v>4.6100000000000002E-2</v>
      </c>
      <c r="AJ34" s="3">
        <v>4.6509535156786415E-2</v>
      </c>
      <c r="AK34" s="1" t="s">
        <v>260</v>
      </c>
      <c r="AL34" s="1" t="s">
        <v>154</v>
      </c>
      <c r="AM34" s="1" t="s">
        <v>105</v>
      </c>
      <c r="AN34" s="2">
        <v>0.94848626551822968</v>
      </c>
      <c r="AO34" s="1">
        <v>4.5041925372688594</v>
      </c>
    </row>
    <row r="35" spans="1:41" ht="36" customHeight="1" x14ac:dyDescent="0.25">
      <c r="A35" s="15" t="s">
        <v>262</v>
      </c>
      <c r="B35" s="8" t="s">
        <v>18</v>
      </c>
      <c r="C35" s="8" t="s">
        <v>255</v>
      </c>
      <c r="D35" s="8" t="s">
        <v>60</v>
      </c>
      <c r="E35" s="14" t="s">
        <v>263</v>
      </c>
      <c r="F35" s="14" t="s">
        <v>264</v>
      </c>
      <c r="G35" s="8" t="s">
        <v>258</v>
      </c>
      <c r="H35" s="8" t="s">
        <v>77</v>
      </c>
      <c r="I35" s="8" t="s">
        <v>65</v>
      </c>
      <c r="J35" s="2">
        <v>0.5</v>
      </c>
      <c r="K35" s="8" t="s">
        <v>66</v>
      </c>
      <c r="L35" s="2" t="s">
        <v>259</v>
      </c>
      <c r="M35" s="8">
        <v>5</v>
      </c>
      <c r="N35" s="8">
        <v>5</v>
      </c>
      <c r="O35" s="4">
        <v>4</v>
      </c>
      <c r="P35" s="4" t="s">
        <v>62</v>
      </c>
      <c r="Q35" s="177">
        <v>1978</v>
      </c>
      <c r="R35" s="1">
        <v>0.34770000000000001</v>
      </c>
      <c r="S35" s="12">
        <v>27.847999999999999</v>
      </c>
      <c r="T35" s="1">
        <v>13.923999999999999</v>
      </c>
      <c r="U35" s="173">
        <v>950</v>
      </c>
      <c r="V35" s="10" t="s">
        <v>62</v>
      </c>
      <c r="W35" s="11">
        <v>1</v>
      </c>
      <c r="X35" s="1" t="s">
        <v>62</v>
      </c>
      <c r="Y35" s="1" t="s">
        <v>62</v>
      </c>
      <c r="Z35" s="1" t="s">
        <v>62</v>
      </c>
      <c r="AA35" s="10">
        <v>247</v>
      </c>
      <c r="AB35" s="9">
        <v>41743</v>
      </c>
      <c r="AC35" s="8" t="s">
        <v>68</v>
      </c>
      <c r="AD35" s="7">
        <v>140.00000010000002</v>
      </c>
      <c r="AE35" s="6">
        <v>140.00000000000006</v>
      </c>
      <c r="AF35" s="4" t="s">
        <v>70</v>
      </c>
      <c r="AG35" s="5">
        <v>140</v>
      </c>
      <c r="AH35" s="4" t="s">
        <v>84</v>
      </c>
      <c r="AI35" s="3">
        <v>5.4999999999999993E-2</v>
      </c>
      <c r="AJ35" s="3">
        <v>5.362455937072181E-2</v>
      </c>
      <c r="AK35" s="1" t="s">
        <v>265</v>
      </c>
      <c r="AL35" s="1" t="s">
        <v>2</v>
      </c>
      <c r="AM35" s="1" t="s">
        <v>266</v>
      </c>
      <c r="AN35" s="2">
        <v>0.91780379201378914</v>
      </c>
      <c r="AO35" s="1">
        <v>2.862608519406785</v>
      </c>
    </row>
    <row r="36" spans="1:41" ht="36" customHeight="1" x14ac:dyDescent="0.25">
      <c r="A36" s="15" t="s">
        <v>267</v>
      </c>
      <c r="B36" s="8" t="s">
        <v>18</v>
      </c>
      <c r="C36" s="8" t="s">
        <v>255</v>
      </c>
      <c r="D36" s="8" t="s">
        <v>60</v>
      </c>
      <c r="E36" s="14" t="s">
        <v>268</v>
      </c>
      <c r="F36" s="14" t="s">
        <v>269</v>
      </c>
      <c r="G36" s="8" t="s">
        <v>258</v>
      </c>
      <c r="H36" s="8" t="s">
        <v>77</v>
      </c>
      <c r="I36" s="8" t="s">
        <v>65</v>
      </c>
      <c r="J36" s="2">
        <v>0.5</v>
      </c>
      <c r="K36" s="8" t="s">
        <v>6</v>
      </c>
      <c r="L36" s="2" t="s">
        <v>259</v>
      </c>
      <c r="M36" s="8" t="s">
        <v>270</v>
      </c>
      <c r="N36" s="8" t="s">
        <v>271</v>
      </c>
      <c r="O36" s="4" t="s">
        <v>272</v>
      </c>
      <c r="P36" s="4" t="s">
        <v>62</v>
      </c>
      <c r="Q36" s="177">
        <v>1984</v>
      </c>
      <c r="R36" s="1">
        <v>0.30259999999999998</v>
      </c>
      <c r="S36" s="12">
        <v>38.873001000000002</v>
      </c>
      <c r="T36" s="1">
        <v>19.436500500000001</v>
      </c>
      <c r="U36" s="173">
        <v>1050</v>
      </c>
      <c r="V36" s="10" t="s">
        <v>62</v>
      </c>
      <c r="W36" s="11">
        <v>2</v>
      </c>
      <c r="X36" s="1" t="s">
        <v>62</v>
      </c>
      <c r="Y36" s="1" t="s">
        <v>62</v>
      </c>
      <c r="Z36" s="1" t="s">
        <v>62</v>
      </c>
      <c r="AA36" s="10">
        <v>293</v>
      </c>
      <c r="AB36" s="9">
        <v>41213</v>
      </c>
      <c r="AC36" s="8" t="s">
        <v>68</v>
      </c>
      <c r="AD36" s="7">
        <v>202.74999997000006</v>
      </c>
      <c r="AE36" s="6">
        <v>202.75000000000006</v>
      </c>
      <c r="AF36" s="4" t="s">
        <v>70</v>
      </c>
      <c r="AG36" s="5">
        <v>202.75</v>
      </c>
      <c r="AH36" s="4" t="s">
        <v>91</v>
      </c>
      <c r="AI36" s="3">
        <v>5.504585958171309E-2</v>
      </c>
      <c r="AJ36" s="3">
        <v>5.4366826482507152E-2</v>
      </c>
      <c r="AK36" s="1" t="s">
        <v>172</v>
      </c>
      <c r="AL36" s="1" t="s">
        <v>273</v>
      </c>
      <c r="AM36" s="1" t="s">
        <v>274</v>
      </c>
      <c r="AN36" s="2">
        <v>0.97</v>
      </c>
      <c r="AO36" s="1">
        <v>2.5</v>
      </c>
    </row>
    <row r="37" spans="1:41" ht="36" customHeight="1" x14ac:dyDescent="0.25">
      <c r="A37" s="15" t="s">
        <v>275</v>
      </c>
      <c r="B37" s="8" t="s">
        <v>18</v>
      </c>
      <c r="C37" s="8" t="s">
        <v>255</v>
      </c>
      <c r="D37" s="8" t="s">
        <v>60</v>
      </c>
      <c r="E37" s="14" t="s">
        <v>276</v>
      </c>
      <c r="F37" s="14" t="s">
        <v>277</v>
      </c>
      <c r="G37" s="8" t="s">
        <v>258</v>
      </c>
      <c r="H37" s="8" t="s">
        <v>81</v>
      </c>
      <c r="I37" s="8" t="s">
        <v>65</v>
      </c>
      <c r="J37" s="2">
        <v>1</v>
      </c>
      <c r="K37" s="8" t="s">
        <v>69</v>
      </c>
      <c r="L37" s="2" t="s">
        <v>259</v>
      </c>
      <c r="M37" s="8">
        <v>5.5</v>
      </c>
      <c r="N37" s="8">
        <v>5.5</v>
      </c>
      <c r="O37" s="4">
        <v>4</v>
      </c>
      <c r="P37" s="4" t="s">
        <v>852</v>
      </c>
      <c r="Q37" s="177">
        <v>2011</v>
      </c>
      <c r="R37" s="1">
        <v>0.4</v>
      </c>
      <c r="S37" s="12">
        <v>39.369999999999997</v>
      </c>
      <c r="T37" s="1">
        <v>39.369999999999997</v>
      </c>
      <c r="U37" s="173">
        <v>1550</v>
      </c>
      <c r="V37" s="10" t="s">
        <v>62</v>
      </c>
      <c r="W37" s="11">
        <v>1</v>
      </c>
      <c r="X37" s="1" t="s">
        <v>69</v>
      </c>
      <c r="Y37" s="1" t="s">
        <v>62</v>
      </c>
      <c r="Z37" s="1" t="s">
        <v>69</v>
      </c>
      <c r="AA37" s="10">
        <v>382</v>
      </c>
      <c r="AB37" s="9">
        <v>30956</v>
      </c>
      <c r="AC37" s="8" t="s">
        <v>83</v>
      </c>
      <c r="AD37" s="7">
        <v>375.00000000000006</v>
      </c>
      <c r="AE37" s="6" t="s">
        <v>69</v>
      </c>
      <c r="AF37" s="4" t="s">
        <v>70</v>
      </c>
      <c r="AG37" s="5">
        <v>375</v>
      </c>
      <c r="AH37" s="4" t="s">
        <v>84</v>
      </c>
      <c r="AI37" s="3">
        <v>5.7499999999999996E-2</v>
      </c>
      <c r="AJ37" s="3">
        <v>7.9090810265665057E-2</v>
      </c>
      <c r="AK37" s="1" t="s">
        <v>278</v>
      </c>
      <c r="AL37" s="1" t="s">
        <v>279</v>
      </c>
      <c r="AM37" s="1" t="s">
        <v>274</v>
      </c>
      <c r="AN37" s="2">
        <v>0.98046736093472187</v>
      </c>
      <c r="AO37" s="1">
        <v>1.3855526076753053</v>
      </c>
    </row>
    <row r="38" spans="1:41" ht="36" customHeight="1" x14ac:dyDescent="0.25">
      <c r="A38" s="15" t="s">
        <v>280</v>
      </c>
      <c r="B38" s="8" t="s">
        <v>18</v>
      </c>
      <c r="C38" s="8" t="s">
        <v>255</v>
      </c>
      <c r="D38" s="8" t="s">
        <v>60</v>
      </c>
      <c r="E38" s="14" t="s">
        <v>281</v>
      </c>
      <c r="F38" s="14" t="s">
        <v>282</v>
      </c>
      <c r="G38" s="8" t="s">
        <v>258</v>
      </c>
      <c r="H38" s="8" t="s">
        <v>77</v>
      </c>
      <c r="I38" s="8" t="s">
        <v>119</v>
      </c>
      <c r="J38" s="2">
        <v>0.5</v>
      </c>
      <c r="K38" s="8" t="s">
        <v>66</v>
      </c>
      <c r="L38" s="2" t="s">
        <v>259</v>
      </c>
      <c r="M38" s="8">
        <v>5.5</v>
      </c>
      <c r="N38" s="8">
        <v>5.5</v>
      </c>
      <c r="O38" s="4">
        <v>4.5</v>
      </c>
      <c r="P38" s="4" t="s">
        <v>852</v>
      </c>
      <c r="Q38" s="177">
        <v>2012</v>
      </c>
      <c r="R38" s="1">
        <v>0.2732</v>
      </c>
      <c r="S38" s="12">
        <v>27.93</v>
      </c>
      <c r="T38" s="1">
        <v>13.965</v>
      </c>
      <c r="U38" s="173">
        <v>1100</v>
      </c>
      <c r="V38" s="10" t="s">
        <v>62</v>
      </c>
      <c r="W38" s="11">
        <v>1</v>
      </c>
      <c r="X38" s="1" t="s">
        <v>62</v>
      </c>
      <c r="Y38" s="1" t="s">
        <v>62</v>
      </c>
      <c r="Z38" s="1" t="s">
        <v>62</v>
      </c>
      <c r="AA38" s="10">
        <v>103</v>
      </c>
      <c r="AB38" s="9">
        <v>41743</v>
      </c>
      <c r="AC38" s="8" t="s">
        <v>68</v>
      </c>
      <c r="AD38" s="7">
        <v>129.99999980999999</v>
      </c>
      <c r="AE38" s="6">
        <v>130</v>
      </c>
      <c r="AF38" s="4" t="s">
        <v>70</v>
      </c>
      <c r="AG38" s="5">
        <v>130</v>
      </c>
      <c r="AH38" s="4" t="s">
        <v>171</v>
      </c>
      <c r="AI38" s="3">
        <v>5.7499999999999996E-2</v>
      </c>
      <c r="AJ38" s="3">
        <v>7.1046106903236636E-2</v>
      </c>
      <c r="AK38" s="1" t="s">
        <v>283</v>
      </c>
      <c r="AL38" s="1" t="s">
        <v>284</v>
      </c>
      <c r="AM38" s="1" t="s">
        <v>1</v>
      </c>
      <c r="AN38" s="2">
        <v>0.86462585034013606</v>
      </c>
      <c r="AO38" s="1">
        <v>3.7787846490941406</v>
      </c>
    </row>
    <row r="39" spans="1:41" ht="36" customHeight="1" x14ac:dyDescent="0.25">
      <c r="A39" s="15" t="s">
        <v>285</v>
      </c>
      <c r="B39" s="8" t="s">
        <v>18</v>
      </c>
      <c r="C39" s="8" t="s">
        <v>255</v>
      </c>
      <c r="D39" s="8" t="s">
        <v>60</v>
      </c>
      <c r="E39" s="14" t="s">
        <v>286</v>
      </c>
      <c r="F39" s="14" t="s">
        <v>287</v>
      </c>
      <c r="G39" s="8" t="s">
        <v>258</v>
      </c>
      <c r="H39" s="8" t="s">
        <v>81</v>
      </c>
      <c r="I39" s="8" t="s">
        <v>65</v>
      </c>
      <c r="J39" s="2">
        <v>0.5</v>
      </c>
      <c r="K39" s="8" t="s">
        <v>6</v>
      </c>
      <c r="L39" s="2" t="s">
        <v>259</v>
      </c>
      <c r="M39" s="8">
        <v>5</v>
      </c>
      <c r="N39" s="8">
        <v>5</v>
      </c>
      <c r="O39" s="4">
        <v>3</v>
      </c>
      <c r="P39" s="4" t="s">
        <v>288</v>
      </c>
      <c r="Q39" s="177">
        <v>2016</v>
      </c>
      <c r="R39" s="1">
        <v>0.4158</v>
      </c>
      <c r="S39" s="12">
        <v>56.623000000000005</v>
      </c>
      <c r="T39" s="1">
        <v>28.311500000000002</v>
      </c>
      <c r="U39" s="173" t="s">
        <v>289</v>
      </c>
      <c r="V39" s="10" t="s">
        <v>62</v>
      </c>
      <c r="W39" s="11">
        <v>1</v>
      </c>
      <c r="X39" s="1" t="s">
        <v>62</v>
      </c>
      <c r="Y39" s="1" t="s">
        <v>62</v>
      </c>
      <c r="Z39" s="1" t="s">
        <v>62</v>
      </c>
      <c r="AA39" s="10">
        <v>271</v>
      </c>
      <c r="AB39" s="9">
        <v>41365</v>
      </c>
      <c r="AC39" s="8" t="s">
        <v>68</v>
      </c>
      <c r="AD39" s="7">
        <v>390.00000002999997</v>
      </c>
      <c r="AE39" s="6">
        <v>390</v>
      </c>
      <c r="AF39" s="4" t="s">
        <v>70</v>
      </c>
      <c r="AG39" s="5">
        <v>390</v>
      </c>
      <c r="AH39" s="4" t="s">
        <v>171</v>
      </c>
      <c r="AI39" s="3">
        <v>5.000000000000001E-2</v>
      </c>
      <c r="AJ39" s="3">
        <v>5.8412377802210078E-2</v>
      </c>
      <c r="AK39" s="1" t="s">
        <v>290</v>
      </c>
      <c r="AL39" s="1" t="s">
        <v>291</v>
      </c>
      <c r="AM39" s="1" t="s">
        <v>292</v>
      </c>
      <c r="AN39" s="2">
        <v>0.98784946046659483</v>
      </c>
      <c r="AO39" s="1">
        <v>5.3569938587291466</v>
      </c>
    </row>
    <row r="40" spans="1:41" ht="36" customHeight="1" x14ac:dyDescent="0.25">
      <c r="A40" s="15" t="s">
        <v>293</v>
      </c>
      <c r="B40" s="8" t="s">
        <v>18</v>
      </c>
      <c r="C40" s="8" t="s">
        <v>255</v>
      </c>
      <c r="D40" s="8" t="s">
        <v>60</v>
      </c>
      <c r="E40" s="14" t="s">
        <v>294</v>
      </c>
      <c r="F40" s="14" t="s">
        <v>294</v>
      </c>
      <c r="G40" s="8" t="s">
        <v>258</v>
      </c>
      <c r="H40" s="8" t="s">
        <v>295</v>
      </c>
      <c r="I40" s="8" t="s">
        <v>65</v>
      </c>
      <c r="J40" s="2">
        <v>1</v>
      </c>
      <c r="K40" s="8" t="s">
        <v>69</v>
      </c>
      <c r="L40" s="2" t="s">
        <v>296</v>
      </c>
      <c r="M40" s="8" t="s">
        <v>69</v>
      </c>
      <c r="N40" s="8" t="s">
        <v>69</v>
      </c>
      <c r="O40" s="4" t="s">
        <v>69</v>
      </c>
      <c r="P40" s="4" t="s">
        <v>69</v>
      </c>
      <c r="Q40" s="177">
        <v>1949</v>
      </c>
      <c r="R40" s="1">
        <v>0.21310000000000001</v>
      </c>
      <c r="S40" s="12">
        <v>1.887</v>
      </c>
      <c r="T40" s="1">
        <v>1.887</v>
      </c>
      <c r="U40" s="173" t="s">
        <v>62</v>
      </c>
      <c r="V40" s="10" t="s">
        <v>62</v>
      </c>
      <c r="W40" s="11">
        <v>2</v>
      </c>
      <c r="X40" s="1" t="s">
        <v>62</v>
      </c>
      <c r="Y40" s="1" t="s">
        <v>62</v>
      </c>
      <c r="Z40" s="1" t="s">
        <v>62</v>
      </c>
      <c r="AA40" s="10" t="s">
        <v>69</v>
      </c>
      <c r="AB40" s="9">
        <v>44046</v>
      </c>
      <c r="AC40" s="8" t="s">
        <v>83</v>
      </c>
      <c r="AD40" s="7">
        <v>75.5</v>
      </c>
      <c r="AE40" s="6" t="s">
        <v>69</v>
      </c>
      <c r="AF40" s="4" t="s">
        <v>70</v>
      </c>
      <c r="AG40" s="5">
        <v>75.5</v>
      </c>
      <c r="AH40" s="4" t="s">
        <v>171</v>
      </c>
      <c r="AI40" s="3">
        <v>4.4999999999999991E-2</v>
      </c>
      <c r="AJ40" s="3">
        <v>4.3289689426224319E-2</v>
      </c>
      <c r="AK40" s="1" t="s">
        <v>297</v>
      </c>
      <c r="AL40" s="1" t="s">
        <v>298</v>
      </c>
      <c r="AM40" s="1" t="s">
        <v>299</v>
      </c>
      <c r="AN40" s="2">
        <v>1</v>
      </c>
      <c r="AO40" s="1">
        <v>6.1852297641644487</v>
      </c>
    </row>
    <row r="41" spans="1:41" ht="36" customHeight="1" x14ac:dyDescent="0.25">
      <c r="A41" s="15" t="s">
        <v>306</v>
      </c>
      <c r="B41" s="8" t="s">
        <v>18</v>
      </c>
      <c r="C41" s="8" t="s">
        <v>307</v>
      </c>
      <c r="D41" s="8" t="s">
        <v>60</v>
      </c>
      <c r="E41" s="14" t="s">
        <v>308</v>
      </c>
      <c r="F41" s="14" t="s">
        <v>309</v>
      </c>
      <c r="G41" s="8" t="s">
        <v>310</v>
      </c>
      <c r="H41" s="8" t="s">
        <v>15</v>
      </c>
      <c r="I41" s="8" t="s">
        <v>65</v>
      </c>
      <c r="J41" s="2">
        <v>1</v>
      </c>
      <c r="K41" s="8" t="s">
        <v>69</v>
      </c>
      <c r="L41" s="2" t="s">
        <v>311</v>
      </c>
      <c r="M41" s="8" t="s">
        <v>312</v>
      </c>
      <c r="N41" s="8" t="s">
        <v>312</v>
      </c>
      <c r="O41" s="4" t="s">
        <v>312</v>
      </c>
      <c r="P41" s="4" t="s">
        <v>855</v>
      </c>
      <c r="Q41" s="177">
        <v>1920</v>
      </c>
      <c r="R41" s="1">
        <v>0.4</v>
      </c>
      <c r="S41" s="12" t="s">
        <v>69</v>
      </c>
      <c r="T41" s="1" t="s">
        <v>69</v>
      </c>
      <c r="U41" s="173">
        <v>650</v>
      </c>
      <c r="V41" s="10" t="s">
        <v>62</v>
      </c>
      <c r="W41" s="11">
        <v>2</v>
      </c>
      <c r="X41" s="1" t="s">
        <v>69</v>
      </c>
      <c r="Y41" s="1" t="s">
        <v>62</v>
      </c>
      <c r="Z41" s="1" t="s">
        <v>69</v>
      </c>
      <c r="AA41" s="10" t="s">
        <v>69</v>
      </c>
      <c r="AB41" s="9">
        <v>36220</v>
      </c>
      <c r="AC41" s="8" t="s">
        <v>83</v>
      </c>
      <c r="AD41" s="7">
        <v>303.8</v>
      </c>
      <c r="AE41" s="6" t="s">
        <v>69</v>
      </c>
      <c r="AF41" s="4" t="s">
        <v>70</v>
      </c>
      <c r="AG41" s="5">
        <v>303.8</v>
      </c>
      <c r="AH41" s="4" t="s">
        <v>132</v>
      </c>
      <c r="AI41" s="3">
        <v>5.0230978001743018E-2</v>
      </c>
      <c r="AJ41" s="3">
        <v>3.6547172721665917E-2</v>
      </c>
      <c r="AK41" s="1" t="s">
        <v>313</v>
      </c>
      <c r="AL41" s="1" t="s">
        <v>2</v>
      </c>
      <c r="AM41" s="1" t="s">
        <v>314</v>
      </c>
      <c r="AN41" s="2">
        <v>0.84818838434669352</v>
      </c>
      <c r="AO41" s="1">
        <v>7.1535527759459914</v>
      </c>
    </row>
    <row r="42" spans="1:41" ht="36" customHeight="1" x14ac:dyDescent="0.25">
      <c r="A42" s="15" t="s">
        <v>316</v>
      </c>
      <c r="B42" s="8" t="s">
        <v>18</v>
      </c>
      <c r="C42" s="8" t="s">
        <v>307</v>
      </c>
      <c r="D42" s="8" t="s">
        <v>60</v>
      </c>
      <c r="E42" s="14" t="s">
        <v>317</v>
      </c>
      <c r="F42" s="14" t="s">
        <v>318</v>
      </c>
      <c r="G42" s="8" t="s">
        <v>310</v>
      </c>
      <c r="H42" s="8" t="s">
        <v>77</v>
      </c>
      <c r="I42" s="8" t="s">
        <v>65</v>
      </c>
      <c r="J42" s="2">
        <v>1</v>
      </c>
      <c r="K42" s="8" t="s">
        <v>69</v>
      </c>
      <c r="L42" s="2" t="s">
        <v>183</v>
      </c>
      <c r="M42" s="8">
        <v>5</v>
      </c>
      <c r="N42" s="8">
        <v>4.5</v>
      </c>
      <c r="O42" s="4">
        <v>2.5</v>
      </c>
      <c r="P42" s="4" t="s">
        <v>62</v>
      </c>
      <c r="Q42" s="177">
        <v>1991</v>
      </c>
      <c r="R42" s="1">
        <v>0.3</v>
      </c>
      <c r="S42" s="12">
        <v>22.791</v>
      </c>
      <c r="T42" s="1">
        <v>22.791</v>
      </c>
      <c r="U42" s="173">
        <v>1650</v>
      </c>
      <c r="V42" s="10" t="s">
        <v>62</v>
      </c>
      <c r="W42" s="11">
        <v>1</v>
      </c>
      <c r="X42" s="1" t="s">
        <v>69</v>
      </c>
      <c r="Y42" s="1" t="s">
        <v>62</v>
      </c>
      <c r="Z42" s="1" t="s">
        <v>69</v>
      </c>
      <c r="AA42" s="10">
        <v>91</v>
      </c>
      <c r="AB42" s="9">
        <v>34274</v>
      </c>
      <c r="AC42" s="8" t="s">
        <v>83</v>
      </c>
      <c r="AD42" s="7">
        <v>213.00000000000003</v>
      </c>
      <c r="AE42" s="6" t="s">
        <v>69</v>
      </c>
      <c r="AF42" s="4" t="s">
        <v>70</v>
      </c>
      <c r="AG42" s="5">
        <v>213</v>
      </c>
      <c r="AH42" s="4" t="s">
        <v>71</v>
      </c>
      <c r="AI42" s="3">
        <v>4.8749999999999995E-2</v>
      </c>
      <c r="AJ42" s="3">
        <v>5.7175399856488486E-2</v>
      </c>
      <c r="AK42" s="1" t="s">
        <v>319</v>
      </c>
      <c r="AL42" s="1" t="s">
        <v>320</v>
      </c>
      <c r="AM42" s="1" t="s">
        <v>321</v>
      </c>
      <c r="AN42" s="2">
        <v>1</v>
      </c>
      <c r="AO42" s="1">
        <v>7.8869396263238816</v>
      </c>
    </row>
    <row r="43" spans="1:41" ht="36" customHeight="1" x14ac:dyDescent="0.25">
      <c r="A43" s="15" t="s">
        <v>322</v>
      </c>
      <c r="B43" s="8" t="s">
        <v>18</v>
      </c>
      <c r="C43" s="8" t="s">
        <v>307</v>
      </c>
      <c r="D43" s="8" t="s">
        <v>60</v>
      </c>
      <c r="E43" s="14" t="s">
        <v>323</v>
      </c>
      <c r="F43" s="14" t="s">
        <v>323</v>
      </c>
      <c r="G43" s="8" t="s">
        <v>310</v>
      </c>
      <c r="H43" s="8" t="s">
        <v>64</v>
      </c>
      <c r="I43" s="8" t="s">
        <v>65</v>
      </c>
      <c r="J43" s="2">
        <v>1</v>
      </c>
      <c r="K43" s="8" t="s">
        <v>69</v>
      </c>
      <c r="L43" s="2" t="s">
        <v>324</v>
      </c>
      <c r="M43" s="8">
        <v>2.5</v>
      </c>
      <c r="N43" s="8">
        <v>2.5</v>
      </c>
      <c r="O43" s="4">
        <v>3.5</v>
      </c>
      <c r="P43" s="4" t="s">
        <v>62</v>
      </c>
      <c r="Q43" s="177">
        <v>1965</v>
      </c>
      <c r="R43" s="1">
        <v>0.13569999999999999</v>
      </c>
      <c r="S43" s="12">
        <v>10.3025</v>
      </c>
      <c r="T43" s="1">
        <v>10.3025</v>
      </c>
      <c r="U43" s="173">
        <v>770</v>
      </c>
      <c r="V43" s="10" t="s">
        <v>62</v>
      </c>
      <c r="W43" s="11">
        <v>1</v>
      </c>
      <c r="X43" s="1" t="s">
        <v>62</v>
      </c>
      <c r="Y43" s="1" t="s">
        <v>62</v>
      </c>
      <c r="Z43" s="1" t="s">
        <v>62</v>
      </c>
      <c r="AA43" s="10" t="s">
        <v>69</v>
      </c>
      <c r="AB43" s="9">
        <v>43404</v>
      </c>
      <c r="AC43" s="8" t="s">
        <v>83</v>
      </c>
      <c r="AD43" s="7">
        <v>147</v>
      </c>
      <c r="AE43" s="6" t="s">
        <v>69</v>
      </c>
      <c r="AF43" s="4" t="s">
        <v>70</v>
      </c>
      <c r="AG43" s="5">
        <v>147</v>
      </c>
      <c r="AH43" s="4" t="s">
        <v>171</v>
      </c>
      <c r="AI43" s="3">
        <v>4.4999999999999991E-2</v>
      </c>
      <c r="AJ43" s="3">
        <v>1.328636830606734E-2</v>
      </c>
      <c r="AK43" s="1" t="s">
        <v>325</v>
      </c>
      <c r="AL43" s="1" t="s">
        <v>326</v>
      </c>
      <c r="AM43" s="1" t="s">
        <v>327</v>
      </c>
      <c r="AN43" s="2">
        <v>0.78030575103130306</v>
      </c>
      <c r="AO43" s="1">
        <v>1.031009281742767</v>
      </c>
    </row>
    <row r="44" spans="1:41" ht="36" customHeight="1" x14ac:dyDescent="0.25">
      <c r="A44" s="15" t="s">
        <v>328</v>
      </c>
      <c r="B44" s="8" t="s">
        <v>18</v>
      </c>
      <c r="C44" s="8" t="s">
        <v>307</v>
      </c>
      <c r="D44" s="8" t="s">
        <v>60</v>
      </c>
      <c r="E44" s="14" t="s">
        <v>329</v>
      </c>
      <c r="F44" s="14" t="s">
        <v>330</v>
      </c>
      <c r="G44" s="8" t="s">
        <v>310</v>
      </c>
      <c r="H44" s="8" t="s">
        <v>64</v>
      </c>
      <c r="I44" s="8" t="s">
        <v>65</v>
      </c>
      <c r="J44" s="2">
        <v>1</v>
      </c>
      <c r="K44" s="8" t="s">
        <v>69</v>
      </c>
      <c r="L44" s="2" t="s">
        <v>183</v>
      </c>
      <c r="M44" s="8" t="s">
        <v>82</v>
      </c>
      <c r="N44" s="8" t="s">
        <v>82</v>
      </c>
      <c r="O44" s="4" t="s">
        <v>82</v>
      </c>
      <c r="P44" s="4" t="s">
        <v>62</v>
      </c>
      <c r="Q44" s="177">
        <v>1989</v>
      </c>
      <c r="R44" s="1">
        <v>5.8700000000000002E-2</v>
      </c>
      <c r="S44" s="12">
        <v>3.4539999999999997</v>
      </c>
      <c r="T44" s="1">
        <v>3.4539999999999997</v>
      </c>
      <c r="U44" s="173">
        <v>275</v>
      </c>
      <c r="V44" s="10" t="s">
        <v>69</v>
      </c>
      <c r="W44" s="11">
        <v>1</v>
      </c>
      <c r="X44" s="1" t="s">
        <v>69</v>
      </c>
      <c r="Y44" s="1" t="s">
        <v>69</v>
      </c>
      <c r="Z44" s="1" t="s">
        <v>69</v>
      </c>
      <c r="AA44" s="10">
        <v>2</v>
      </c>
      <c r="AB44" s="9">
        <v>43647</v>
      </c>
      <c r="AC44" s="8" t="s">
        <v>83</v>
      </c>
      <c r="AD44" s="7">
        <v>46.4</v>
      </c>
      <c r="AE44" s="6" t="s">
        <v>69</v>
      </c>
      <c r="AF44" s="4" t="s">
        <v>70</v>
      </c>
      <c r="AG44" s="5">
        <v>46.4</v>
      </c>
      <c r="AH44" s="4" t="s">
        <v>171</v>
      </c>
      <c r="AI44" s="3">
        <v>0.04</v>
      </c>
      <c r="AJ44" s="3">
        <v>3.6978931719863266E-2</v>
      </c>
      <c r="AK44" s="1" t="s">
        <v>331</v>
      </c>
      <c r="AL44" s="1" t="s">
        <v>332</v>
      </c>
      <c r="AM44" s="1" t="s">
        <v>333</v>
      </c>
      <c r="AN44" s="2">
        <v>1</v>
      </c>
      <c r="AO44" s="1">
        <v>2.3253491246009252</v>
      </c>
    </row>
    <row r="45" spans="1:41" ht="36" customHeight="1" x14ac:dyDescent="0.25">
      <c r="A45" s="15" t="s">
        <v>334</v>
      </c>
      <c r="B45" s="8" t="s">
        <v>18</v>
      </c>
      <c r="C45" s="8" t="s">
        <v>307</v>
      </c>
      <c r="D45" s="8" t="s">
        <v>60</v>
      </c>
      <c r="E45" s="14" t="s">
        <v>335</v>
      </c>
      <c r="F45" s="14" t="s">
        <v>336</v>
      </c>
      <c r="G45" s="8" t="s">
        <v>310</v>
      </c>
      <c r="H45" s="8" t="s">
        <v>77</v>
      </c>
      <c r="I45" s="8" t="s">
        <v>65</v>
      </c>
      <c r="J45" s="2">
        <v>0.75</v>
      </c>
      <c r="K45" s="8" t="s">
        <v>6</v>
      </c>
      <c r="L45" s="2" t="s">
        <v>324</v>
      </c>
      <c r="M45" s="8">
        <v>4.5</v>
      </c>
      <c r="N45" s="8">
        <v>4.5</v>
      </c>
      <c r="O45" s="4">
        <v>3</v>
      </c>
      <c r="P45" s="4" t="s">
        <v>62</v>
      </c>
      <c r="Q45" s="177" t="s">
        <v>337</v>
      </c>
      <c r="R45" s="1">
        <v>0.51600000000000001</v>
      </c>
      <c r="S45" s="12">
        <v>49.563000000000002</v>
      </c>
      <c r="T45" s="1">
        <v>37.172250000000005</v>
      </c>
      <c r="U45" s="173">
        <v>1100</v>
      </c>
      <c r="V45" s="10" t="s">
        <v>62</v>
      </c>
      <c r="W45" s="11">
        <v>1</v>
      </c>
      <c r="X45" s="1" t="s">
        <v>62</v>
      </c>
      <c r="Y45" s="1" t="s">
        <v>62</v>
      </c>
      <c r="Z45" s="1" t="s">
        <v>62</v>
      </c>
      <c r="AA45" s="10" t="s">
        <v>69</v>
      </c>
      <c r="AB45" s="9">
        <v>43586</v>
      </c>
      <c r="AC45" s="8" t="s">
        <v>68</v>
      </c>
      <c r="AD45" s="7">
        <v>386.25000008000001</v>
      </c>
      <c r="AE45" s="6">
        <v>128.75</v>
      </c>
      <c r="AF45" s="4" t="s">
        <v>70</v>
      </c>
      <c r="AG45" s="5">
        <v>386.25</v>
      </c>
      <c r="AH45" s="4" t="s">
        <v>171</v>
      </c>
      <c r="AI45" s="3">
        <v>0.05</v>
      </c>
      <c r="AJ45" s="3">
        <v>5.4377178218564685E-2</v>
      </c>
      <c r="AK45" s="1" t="s">
        <v>338</v>
      </c>
      <c r="AL45" s="1" t="s">
        <v>313</v>
      </c>
      <c r="AM45" s="1" t="s">
        <v>107</v>
      </c>
      <c r="AN45" s="2">
        <v>0.90333514920404334</v>
      </c>
      <c r="AO45" s="1">
        <v>1.5101861762902125</v>
      </c>
    </row>
    <row r="46" spans="1:41" ht="36" customHeight="1" x14ac:dyDescent="0.25">
      <c r="A46" s="15" t="s">
        <v>819</v>
      </c>
      <c r="B46" s="8" t="s">
        <v>18</v>
      </c>
      <c r="C46" s="8" t="s">
        <v>307</v>
      </c>
      <c r="D46" s="8" t="s">
        <v>60</v>
      </c>
      <c r="E46" s="14" t="s">
        <v>339</v>
      </c>
      <c r="F46" s="14" t="s">
        <v>340</v>
      </c>
      <c r="G46" s="8" t="s">
        <v>310</v>
      </c>
      <c r="H46" s="8" t="s">
        <v>15</v>
      </c>
      <c r="I46" s="8" t="s">
        <v>65</v>
      </c>
      <c r="J46" s="2">
        <v>0.75</v>
      </c>
      <c r="K46" s="8" t="s">
        <v>6</v>
      </c>
      <c r="L46" s="2" t="s">
        <v>324</v>
      </c>
      <c r="M46" s="8" t="s">
        <v>82</v>
      </c>
      <c r="N46" s="8" t="s">
        <v>82</v>
      </c>
      <c r="O46" s="4" t="s">
        <v>82</v>
      </c>
      <c r="P46" s="4" t="s">
        <v>856</v>
      </c>
      <c r="Q46" s="177" t="s">
        <v>341</v>
      </c>
      <c r="R46" s="1" t="s">
        <v>69</v>
      </c>
      <c r="S46" s="12">
        <v>55.652499999999989</v>
      </c>
      <c r="T46" s="1">
        <v>41.739374999999995</v>
      </c>
      <c r="U46" s="173" t="s">
        <v>69</v>
      </c>
      <c r="V46" s="10" t="s">
        <v>62</v>
      </c>
      <c r="W46" s="11">
        <v>3</v>
      </c>
      <c r="X46" s="1" t="s">
        <v>62</v>
      </c>
      <c r="Y46" s="1" t="s">
        <v>62</v>
      </c>
      <c r="Z46" s="1" t="s">
        <v>62</v>
      </c>
      <c r="AA46" s="10">
        <v>120</v>
      </c>
      <c r="AB46" s="9">
        <v>43586</v>
      </c>
      <c r="AC46" s="8" t="s">
        <v>68</v>
      </c>
      <c r="AD46" s="7">
        <v>722.62499991000004</v>
      </c>
      <c r="AE46" s="6">
        <v>240.875</v>
      </c>
      <c r="AF46" s="4" t="s">
        <v>70</v>
      </c>
      <c r="AG46" s="5">
        <v>722.625</v>
      </c>
      <c r="AH46" s="4" t="s">
        <v>171</v>
      </c>
      <c r="AI46" s="3">
        <v>4.6899999999999997E-2</v>
      </c>
      <c r="AJ46" s="3">
        <v>4.3326047760172008E-2</v>
      </c>
      <c r="AK46" s="1" t="s">
        <v>342</v>
      </c>
      <c r="AL46" s="1" t="s">
        <v>343</v>
      </c>
      <c r="AM46" s="1" t="s">
        <v>344</v>
      </c>
      <c r="AN46" s="2">
        <v>0.97123219981132936</v>
      </c>
      <c r="AO46" s="1">
        <v>8.7159064102886479</v>
      </c>
    </row>
    <row r="47" spans="1:41" ht="36" customHeight="1" x14ac:dyDescent="0.25">
      <c r="A47" s="15" t="s">
        <v>345</v>
      </c>
      <c r="B47" s="8" t="s">
        <v>18</v>
      </c>
      <c r="C47" s="8" t="s">
        <v>307</v>
      </c>
      <c r="D47" s="8" t="s">
        <v>60</v>
      </c>
      <c r="E47" s="14" t="s">
        <v>346</v>
      </c>
      <c r="F47" s="14" t="s">
        <v>347</v>
      </c>
      <c r="G47" s="8" t="s">
        <v>310</v>
      </c>
      <c r="H47" s="8" t="s">
        <v>77</v>
      </c>
      <c r="I47" s="8" t="s">
        <v>65</v>
      </c>
      <c r="J47" s="2">
        <v>0.25</v>
      </c>
      <c r="K47" s="8" t="s">
        <v>348</v>
      </c>
      <c r="L47" s="2" t="s">
        <v>324</v>
      </c>
      <c r="M47" s="159" t="s">
        <v>816</v>
      </c>
      <c r="N47" s="159" t="s">
        <v>817</v>
      </c>
      <c r="O47" s="161" t="s">
        <v>818</v>
      </c>
      <c r="P47" s="4" t="s">
        <v>62</v>
      </c>
      <c r="Q47" s="177" t="s">
        <v>349</v>
      </c>
      <c r="R47" s="1">
        <v>1.8008</v>
      </c>
      <c r="S47" s="12">
        <v>107.4640500001458</v>
      </c>
      <c r="T47" s="1">
        <v>26.866012500036451</v>
      </c>
      <c r="U47" s="173" t="s">
        <v>350</v>
      </c>
      <c r="V47" s="10" t="s">
        <v>62</v>
      </c>
      <c r="W47" s="11">
        <v>2</v>
      </c>
      <c r="X47" s="1" t="s">
        <v>62</v>
      </c>
      <c r="Y47" s="1" t="s">
        <v>62</v>
      </c>
      <c r="Z47" s="1" t="s">
        <v>62</v>
      </c>
      <c r="AA47" s="10">
        <v>2997</v>
      </c>
      <c r="AB47" s="9">
        <v>41743</v>
      </c>
      <c r="AC47" s="8" t="s">
        <v>68</v>
      </c>
      <c r="AD47" s="7">
        <v>284.54999984</v>
      </c>
      <c r="AE47" s="6">
        <v>284.55000000000007</v>
      </c>
      <c r="AF47" s="4" t="s">
        <v>70</v>
      </c>
      <c r="AG47" s="5">
        <v>270.55</v>
      </c>
      <c r="AH47" s="4" t="s">
        <v>132</v>
      </c>
      <c r="AI47" s="3">
        <v>5.0037160901983166E-2</v>
      </c>
      <c r="AJ47" s="3">
        <v>3.8080181703819431E-2</v>
      </c>
      <c r="AK47" s="1" t="s">
        <v>321</v>
      </c>
      <c r="AL47" s="1" t="s">
        <v>319</v>
      </c>
      <c r="AM47" s="1" t="s">
        <v>351</v>
      </c>
      <c r="AN47" s="2">
        <v>0.9622906451041543</v>
      </c>
      <c r="AO47" s="1">
        <v>4.3130229145677683</v>
      </c>
    </row>
    <row r="48" spans="1:41" ht="36" customHeight="1" x14ac:dyDescent="0.25">
      <c r="A48" s="15" t="s">
        <v>352</v>
      </c>
      <c r="B48" s="8" t="s">
        <v>18</v>
      </c>
      <c r="C48" s="8" t="s">
        <v>307</v>
      </c>
      <c r="D48" s="8" t="s">
        <v>60</v>
      </c>
      <c r="E48" s="14" t="s">
        <v>353</v>
      </c>
      <c r="F48" s="14" t="s">
        <v>354</v>
      </c>
      <c r="G48" s="8" t="s">
        <v>310</v>
      </c>
      <c r="H48" s="8" t="s">
        <v>77</v>
      </c>
      <c r="I48" s="8" t="s">
        <v>65</v>
      </c>
      <c r="J48" s="2">
        <v>0.5</v>
      </c>
      <c r="K48" s="8" t="s">
        <v>66</v>
      </c>
      <c r="L48" s="2" t="s">
        <v>324</v>
      </c>
      <c r="M48" s="8">
        <v>5</v>
      </c>
      <c r="N48" s="8">
        <v>4.5</v>
      </c>
      <c r="O48" s="4">
        <v>3.5</v>
      </c>
      <c r="P48" s="4" t="s">
        <v>62</v>
      </c>
      <c r="Q48" s="177">
        <v>1983</v>
      </c>
      <c r="R48" s="1">
        <v>0.56730000000000003</v>
      </c>
      <c r="S48" s="12">
        <v>60.131999999999998</v>
      </c>
      <c r="T48" s="1">
        <v>30.065999999999999</v>
      </c>
      <c r="U48" s="173">
        <v>1300</v>
      </c>
      <c r="V48" s="10" t="s">
        <v>62</v>
      </c>
      <c r="W48" s="11">
        <v>1</v>
      </c>
      <c r="X48" s="1" t="s">
        <v>62</v>
      </c>
      <c r="Y48" s="1" t="s">
        <v>62</v>
      </c>
      <c r="Z48" s="1" t="s">
        <v>62</v>
      </c>
      <c r="AA48" s="10">
        <v>240</v>
      </c>
      <c r="AB48" s="9">
        <v>41743</v>
      </c>
      <c r="AC48" s="8" t="s">
        <v>68</v>
      </c>
      <c r="AD48" s="7">
        <v>363.99999968000003</v>
      </c>
      <c r="AE48" s="6">
        <v>364.00000000000006</v>
      </c>
      <c r="AF48" s="4" t="s">
        <v>70</v>
      </c>
      <c r="AG48" s="5">
        <v>364</v>
      </c>
      <c r="AH48" s="4" t="s">
        <v>91</v>
      </c>
      <c r="AI48" s="3">
        <v>4.9999999999999996E-2</v>
      </c>
      <c r="AJ48" s="3">
        <v>3.6612894736968112E-2</v>
      </c>
      <c r="AK48" s="1" t="s">
        <v>355</v>
      </c>
      <c r="AL48" s="1" t="s">
        <v>356</v>
      </c>
      <c r="AM48" s="1" t="s">
        <v>100</v>
      </c>
      <c r="AN48" s="2">
        <v>0.79311514667730987</v>
      </c>
      <c r="AO48" s="1">
        <v>3.33</v>
      </c>
    </row>
    <row r="49" spans="1:41" ht="36" customHeight="1" x14ac:dyDescent="0.25">
      <c r="A49" s="15" t="s">
        <v>357</v>
      </c>
      <c r="B49" s="8" t="s">
        <v>18</v>
      </c>
      <c r="C49" s="8" t="s">
        <v>307</v>
      </c>
      <c r="D49" s="8" t="s">
        <v>60</v>
      </c>
      <c r="E49" s="14" t="s">
        <v>358</v>
      </c>
      <c r="F49" s="14" t="s">
        <v>359</v>
      </c>
      <c r="G49" s="8" t="s">
        <v>310</v>
      </c>
      <c r="H49" s="8" t="s">
        <v>81</v>
      </c>
      <c r="I49" s="8" t="s">
        <v>65</v>
      </c>
      <c r="J49" s="2">
        <v>0.05</v>
      </c>
      <c r="K49" s="8" t="s">
        <v>360</v>
      </c>
      <c r="L49" s="2" t="s">
        <v>324</v>
      </c>
      <c r="M49" s="8">
        <v>4</v>
      </c>
      <c r="N49" s="8">
        <v>4</v>
      </c>
      <c r="O49" s="4">
        <v>4</v>
      </c>
      <c r="P49" s="4" t="s">
        <v>69</v>
      </c>
      <c r="Q49" s="177">
        <v>1986</v>
      </c>
      <c r="R49" s="1">
        <v>0.62790000000000001</v>
      </c>
      <c r="S49" s="12">
        <v>92.216000000000008</v>
      </c>
      <c r="T49" s="1">
        <v>4.6108000000000002</v>
      </c>
      <c r="U49" s="173" t="s">
        <v>361</v>
      </c>
      <c r="V49" s="10" t="s">
        <v>69</v>
      </c>
      <c r="W49" s="11">
        <v>1</v>
      </c>
      <c r="X49" s="1" t="s">
        <v>69</v>
      </c>
      <c r="Y49" s="1" t="s">
        <v>69</v>
      </c>
      <c r="Z49" s="1" t="s">
        <v>69</v>
      </c>
      <c r="AA49" s="10">
        <v>436</v>
      </c>
      <c r="AB49" s="9">
        <v>43983</v>
      </c>
      <c r="AC49" s="8" t="s">
        <v>68</v>
      </c>
      <c r="AD49" s="7">
        <v>63.50000001999998</v>
      </c>
      <c r="AE49" s="6">
        <v>571.5000001799998</v>
      </c>
      <c r="AF49" s="4" t="s">
        <v>70</v>
      </c>
      <c r="AG49" s="5">
        <v>63.5</v>
      </c>
      <c r="AH49" s="4" t="s">
        <v>171</v>
      </c>
      <c r="AI49" s="3">
        <v>4.7500000000000001E-2</v>
      </c>
      <c r="AJ49" s="3">
        <v>3.4665377088792845E-2</v>
      </c>
      <c r="AK49" s="1" t="s">
        <v>319</v>
      </c>
      <c r="AL49" s="1" t="s">
        <v>362</v>
      </c>
      <c r="AM49" s="1" t="s">
        <v>363</v>
      </c>
      <c r="AN49" s="2">
        <v>0.7958163442352737</v>
      </c>
      <c r="AO49" s="1">
        <v>4.2847949318092287</v>
      </c>
    </row>
    <row r="50" spans="1:41" ht="36" customHeight="1" x14ac:dyDescent="0.25">
      <c r="A50" s="15" t="s">
        <v>364</v>
      </c>
      <c r="B50" s="8" t="s">
        <v>18</v>
      </c>
      <c r="C50" s="8" t="s">
        <v>365</v>
      </c>
      <c r="D50" s="8" t="s">
        <v>60</v>
      </c>
      <c r="E50" s="14" t="s">
        <v>366</v>
      </c>
      <c r="F50" s="14" t="s">
        <v>367</v>
      </c>
      <c r="G50" s="8" t="s">
        <v>368</v>
      </c>
      <c r="H50" s="8" t="s">
        <v>77</v>
      </c>
      <c r="I50" s="8" t="s">
        <v>65</v>
      </c>
      <c r="J50" s="2">
        <v>0.5</v>
      </c>
      <c r="K50" s="8" t="s">
        <v>6</v>
      </c>
      <c r="L50" s="2" t="s">
        <v>369</v>
      </c>
      <c r="M50" s="8" t="s">
        <v>370</v>
      </c>
      <c r="N50" s="8" t="s">
        <v>370</v>
      </c>
      <c r="O50" s="4" t="s">
        <v>371</v>
      </c>
      <c r="P50" s="4" t="s">
        <v>372</v>
      </c>
      <c r="Q50" s="13">
        <v>2015</v>
      </c>
      <c r="R50" s="1">
        <v>0.62739999999999996</v>
      </c>
      <c r="S50" s="12">
        <v>52.683810000000008</v>
      </c>
      <c r="T50" s="1">
        <v>26.341905000000004</v>
      </c>
      <c r="U50" s="173">
        <v>1400</v>
      </c>
      <c r="V50" s="10" t="s">
        <v>62</v>
      </c>
      <c r="W50" s="11">
        <v>3</v>
      </c>
      <c r="X50" s="1" t="s">
        <v>62</v>
      </c>
      <c r="Y50" s="1" t="s">
        <v>62</v>
      </c>
      <c r="Z50" s="1" t="s">
        <v>62</v>
      </c>
      <c r="AA50" s="10">
        <v>155</v>
      </c>
      <c r="AB50" s="9">
        <v>41395</v>
      </c>
      <c r="AC50" s="8" t="s">
        <v>68</v>
      </c>
      <c r="AD50" s="7">
        <v>243.5</v>
      </c>
      <c r="AE50" s="6">
        <v>243.5</v>
      </c>
      <c r="AF50" s="4" t="s">
        <v>70</v>
      </c>
      <c r="AG50" s="5">
        <v>243.5</v>
      </c>
      <c r="AH50" s="4" t="s">
        <v>132</v>
      </c>
      <c r="AI50" s="3">
        <v>5.945020534119462E-2</v>
      </c>
      <c r="AJ50" s="3">
        <v>6.8508939160590462E-2</v>
      </c>
      <c r="AK50" s="1" t="s">
        <v>373</v>
      </c>
      <c r="AL50" s="1" t="s">
        <v>374</v>
      </c>
      <c r="AM50" s="1" t="s">
        <v>375</v>
      </c>
      <c r="AN50" s="2">
        <v>0.9519755689651147</v>
      </c>
      <c r="AO50" s="1">
        <v>5.6589492518574076</v>
      </c>
    </row>
    <row r="51" spans="1:41" ht="36" customHeight="1" x14ac:dyDescent="0.25">
      <c r="A51" s="15" t="s">
        <v>377</v>
      </c>
      <c r="B51" s="8" t="s">
        <v>18</v>
      </c>
      <c r="C51" s="8" t="s">
        <v>365</v>
      </c>
      <c r="D51" s="8" t="s">
        <v>60</v>
      </c>
      <c r="E51" s="14" t="s">
        <v>378</v>
      </c>
      <c r="F51" s="14" t="s">
        <v>379</v>
      </c>
      <c r="G51" s="8" t="s">
        <v>368</v>
      </c>
      <c r="H51" s="8" t="s">
        <v>77</v>
      </c>
      <c r="I51" s="8" t="s">
        <v>65</v>
      </c>
      <c r="J51" s="2">
        <v>0.25</v>
      </c>
      <c r="K51" s="8" t="s">
        <v>380</v>
      </c>
      <c r="L51" s="2" t="s">
        <v>369</v>
      </c>
      <c r="M51" s="8">
        <v>5.5</v>
      </c>
      <c r="N51" s="8">
        <v>5.5</v>
      </c>
      <c r="O51" s="4">
        <v>4.5</v>
      </c>
      <c r="P51" s="4" t="s">
        <v>237</v>
      </c>
      <c r="Q51" s="13">
        <v>2010</v>
      </c>
      <c r="R51" s="1">
        <v>0.34379999999999999</v>
      </c>
      <c r="S51" s="12">
        <v>22.346260000000004</v>
      </c>
      <c r="T51" s="1">
        <v>5.5865650000000011</v>
      </c>
      <c r="U51" s="173">
        <v>1570</v>
      </c>
      <c r="V51" s="10" t="s">
        <v>62</v>
      </c>
      <c r="W51" s="11">
        <v>1</v>
      </c>
      <c r="X51" s="1" t="s">
        <v>62</v>
      </c>
      <c r="Y51" s="1" t="s">
        <v>62</v>
      </c>
      <c r="Z51" s="1" t="s">
        <v>62</v>
      </c>
      <c r="AA51" s="10">
        <v>96</v>
      </c>
      <c r="AB51" s="9">
        <v>41743</v>
      </c>
      <c r="AC51" s="8" t="s">
        <v>68</v>
      </c>
      <c r="AD51" s="7">
        <v>53.249999820000014</v>
      </c>
      <c r="AE51" s="6">
        <v>53.25</v>
      </c>
      <c r="AF51" s="4" t="s">
        <v>70</v>
      </c>
      <c r="AG51" s="5">
        <v>53.25</v>
      </c>
      <c r="AH51" s="4" t="s">
        <v>132</v>
      </c>
      <c r="AI51" s="3">
        <v>6.25E-2</v>
      </c>
      <c r="AJ51" s="3">
        <v>9.7076343332051451E-2</v>
      </c>
      <c r="AK51" s="1" t="s">
        <v>381</v>
      </c>
      <c r="AL51" s="1" t="s">
        <v>382</v>
      </c>
      <c r="AM51" s="1" t="s">
        <v>383</v>
      </c>
      <c r="AN51" s="2">
        <v>1</v>
      </c>
      <c r="AO51" s="1">
        <v>2.2527165197388745</v>
      </c>
    </row>
    <row r="52" spans="1:41" ht="36" customHeight="1" x14ac:dyDescent="0.25">
      <c r="A52" s="15" t="s">
        <v>384</v>
      </c>
      <c r="B52" s="8" t="s">
        <v>18</v>
      </c>
      <c r="C52" s="8" t="s">
        <v>365</v>
      </c>
      <c r="D52" s="8" t="s">
        <v>60</v>
      </c>
      <c r="E52" s="14" t="s">
        <v>385</v>
      </c>
      <c r="F52" s="14" t="s">
        <v>386</v>
      </c>
      <c r="G52" s="8" t="s">
        <v>368</v>
      </c>
      <c r="H52" s="8" t="s">
        <v>81</v>
      </c>
      <c r="I52" s="8" t="s">
        <v>65</v>
      </c>
      <c r="J52" s="2">
        <v>1</v>
      </c>
      <c r="K52" s="8" t="s">
        <v>69</v>
      </c>
      <c r="L52" s="2" t="s">
        <v>387</v>
      </c>
      <c r="M52" s="8">
        <v>4</v>
      </c>
      <c r="N52" s="8">
        <v>4</v>
      </c>
      <c r="O52" s="4">
        <v>3</v>
      </c>
      <c r="P52" s="4" t="s">
        <v>62</v>
      </c>
      <c r="Q52" s="13">
        <v>2003</v>
      </c>
      <c r="R52" s="1">
        <v>0.6</v>
      </c>
      <c r="S52" s="12">
        <v>47.204679999999996</v>
      </c>
      <c r="T52" s="1">
        <v>47.204679999999996</v>
      </c>
      <c r="U52" s="173">
        <v>2000</v>
      </c>
      <c r="V52" s="10" t="s">
        <v>62</v>
      </c>
      <c r="W52" s="11">
        <v>1</v>
      </c>
      <c r="X52" s="1" t="s">
        <v>69</v>
      </c>
      <c r="Y52" s="1" t="s">
        <v>62</v>
      </c>
      <c r="Z52" s="1" t="s">
        <v>69</v>
      </c>
      <c r="AA52" s="10">
        <v>247</v>
      </c>
      <c r="AB52" s="9">
        <v>36921</v>
      </c>
      <c r="AC52" s="8" t="s">
        <v>83</v>
      </c>
      <c r="AD52" s="7">
        <v>532</v>
      </c>
      <c r="AE52" s="6" t="s">
        <v>69</v>
      </c>
      <c r="AF52" s="4" t="s">
        <v>70</v>
      </c>
      <c r="AG52" s="5">
        <v>532</v>
      </c>
      <c r="AH52" s="4" t="s">
        <v>171</v>
      </c>
      <c r="AI52" s="3">
        <v>5.7500000000000002E-2</v>
      </c>
      <c r="AJ52" s="3">
        <v>5.9988301404702592E-2</v>
      </c>
      <c r="AK52" s="1" t="s">
        <v>273</v>
      </c>
      <c r="AL52" s="1" t="s">
        <v>388</v>
      </c>
      <c r="AM52" s="1" t="s">
        <v>389</v>
      </c>
      <c r="AN52" s="2">
        <v>0.97717175500395304</v>
      </c>
      <c r="AO52" s="1">
        <v>6.6183138338403351</v>
      </c>
    </row>
    <row r="53" spans="1:41" ht="36" customHeight="1" x14ac:dyDescent="0.25">
      <c r="A53" s="15" t="s">
        <v>390</v>
      </c>
      <c r="B53" s="8" t="s">
        <v>18</v>
      </c>
      <c r="C53" s="8" t="s">
        <v>307</v>
      </c>
      <c r="D53" s="8" t="s">
        <v>60</v>
      </c>
      <c r="E53" s="14" t="s">
        <v>391</v>
      </c>
      <c r="F53" s="14" t="s">
        <v>392</v>
      </c>
      <c r="G53" s="8" t="s">
        <v>310</v>
      </c>
      <c r="H53" s="8" t="s">
        <v>393</v>
      </c>
      <c r="I53" s="8" t="s">
        <v>119</v>
      </c>
      <c r="J53" s="2">
        <v>1</v>
      </c>
      <c r="K53" s="8" t="s">
        <v>69</v>
      </c>
      <c r="L53" s="2" t="s">
        <v>324</v>
      </c>
      <c r="M53" s="8" t="s">
        <v>62</v>
      </c>
      <c r="N53" s="8" t="s">
        <v>62</v>
      </c>
      <c r="O53" s="4" t="s">
        <v>62</v>
      </c>
      <c r="P53" s="4" t="s">
        <v>62</v>
      </c>
      <c r="Q53" s="13">
        <v>1965</v>
      </c>
      <c r="R53" s="1" t="s">
        <v>69</v>
      </c>
      <c r="S53" s="12" t="s">
        <v>69</v>
      </c>
      <c r="T53" s="1" t="s">
        <v>69</v>
      </c>
      <c r="U53" s="173" t="s">
        <v>62</v>
      </c>
      <c r="V53" s="10" t="s">
        <v>62</v>
      </c>
      <c r="W53" s="11">
        <v>1</v>
      </c>
      <c r="X53" s="1" t="s">
        <v>69</v>
      </c>
      <c r="Y53" s="1" t="s">
        <v>62</v>
      </c>
      <c r="Z53" s="1" t="s">
        <v>69</v>
      </c>
      <c r="AA53" s="10">
        <v>940</v>
      </c>
      <c r="AB53" s="9">
        <v>30987</v>
      </c>
      <c r="AC53" s="8" t="s">
        <v>83</v>
      </c>
      <c r="AD53" s="7">
        <v>17.049999999999997</v>
      </c>
      <c r="AE53" s="6" t="s">
        <v>69</v>
      </c>
      <c r="AF53" s="4" t="s">
        <v>70</v>
      </c>
      <c r="AG53" s="5">
        <v>17.05</v>
      </c>
      <c r="AH53" s="4" t="s">
        <v>91</v>
      </c>
      <c r="AI53" s="3">
        <v>0.1085</v>
      </c>
      <c r="AJ53" s="3">
        <v>-2.1606471472621961E-2</v>
      </c>
      <c r="AK53" s="1" t="s">
        <v>2</v>
      </c>
      <c r="AL53" s="1" t="s">
        <v>394</v>
      </c>
      <c r="AM53" s="1" t="s">
        <v>395</v>
      </c>
      <c r="AN53" s="2">
        <v>1</v>
      </c>
      <c r="AO53" s="1">
        <v>0.56922020150785202</v>
      </c>
    </row>
    <row r="54" spans="1:41" ht="36" customHeight="1" x14ac:dyDescent="0.25">
      <c r="A54" s="15" t="s">
        <v>396</v>
      </c>
      <c r="B54" s="8" t="s">
        <v>17</v>
      </c>
      <c r="C54" s="8" t="s">
        <v>59</v>
      </c>
      <c r="D54" s="8" t="s">
        <v>60</v>
      </c>
      <c r="E54" s="14" t="s">
        <v>397</v>
      </c>
      <c r="F54" s="14" t="s">
        <v>398</v>
      </c>
      <c r="G54" s="8" t="s">
        <v>399</v>
      </c>
      <c r="H54" s="8" t="s">
        <v>400</v>
      </c>
      <c r="I54" s="8" t="s">
        <v>65</v>
      </c>
      <c r="J54" s="2">
        <v>1</v>
      </c>
      <c r="K54" s="8" t="s">
        <v>69</v>
      </c>
      <c r="L54" s="2" t="s">
        <v>401</v>
      </c>
      <c r="M54" s="8">
        <v>4.5</v>
      </c>
      <c r="N54" s="8">
        <v>4.5</v>
      </c>
      <c r="O54" s="4" t="s">
        <v>402</v>
      </c>
      <c r="P54" s="4" t="s">
        <v>62</v>
      </c>
      <c r="Q54" s="13" t="s">
        <v>403</v>
      </c>
      <c r="R54" s="1">
        <v>1.89</v>
      </c>
      <c r="S54" s="12">
        <v>17.658000000000001</v>
      </c>
      <c r="T54" s="1">
        <v>17.658000000000001</v>
      </c>
      <c r="U54" s="173" t="s">
        <v>62</v>
      </c>
      <c r="V54" s="10" t="s">
        <v>62</v>
      </c>
      <c r="W54" s="11">
        <v>11</v>
      </c>
      <c r="X54" s="1">
        <v>10</v>
      </c>
      <c r="Y54" s="1">
        <v>1.5</v>
      </c>
      <c r="Z54" s="1">
        <v>87</v>
      </c>
      <c r="AA54" s="10">
        <v>216</v>
      </c>
      <c r="AB54" s="9">
        <v>42736</v>
      </c>
      <c r="AC54" s="8" t="s">
        <v>83</v>
      </c>
      <c r="AD54" s="7">
        <v>168.00000000000003</v>
      </c>
      <c r="AE54" s="6" t="s">
        <v>69</v>
      </c>
      <c r="AF54" s="4" t="s">
        <v>70</v>
      </c>
      <c r="AG54" s="5">
        <v>168</v>
      </c>
      <c r="AH54" s="4" t="s">
        <v>71</v>
      </c>
      <c r="AI54" s="3">
        <v>4.7500000000000001E-2</v>
      </c>
      <c r="AJ54" s="3">
        <v>2.8968358598163994E-2</v>
      </c>
      <c r="AK54" s="1" t="s">
        <v>404</v>
      </c>
      <c r="AL54" s="1" t="s">
        <v>405</v>
      </c>
      <c r="AM54" s="1" t="s">
        <v>406</v>
      </c>
      <c r="AN54" s="2">
        <v>0.96953222335485334</v>
      </c>
      <c r="AO54" s="1">
        <v>5.871155200263618</v>
      </c>
    </row>
    <row r="55" spans="1:41" ht="36" customHeight="1" x14ac:dyDescent="0.25">
      <c r="A55" s="15" t="s">
        <v>407</v>
      </c>
      <c r="B55" s="8" t="s">
        <v>17</v>
      </c>
      <c r="C55" s="8" t="s">
        <v>59</v>
      </c>
      <c r="D55" s="8" t="s">
        <v>60</v>
      </c>
      <c r="E55" s="14" t="s">
        <v>408</v>
      </c>
      <c r="F55" s="14" t="s">
        <v>409</v>
      </c>
      <c r="G55" s="8" t="s">
        <v>410</v>
      </c>
      <c r="H55" s="8" t="s">
        <v>411</v>
      </c>
      <c r="I55" s="8" t="s">
        <v>65</v>
      </c>
      <c r="J55" s="2">
        <v>0.51</v>
      </c>
      <c r="K55" s="8" t="s">
        <v>412</v>
      </c>
      <c r="L55" s="2" t="s">
        <v>413</v>
      </c>
      <c r="M55" s="8" t="s">
        <v>62</v>
      </c>
      <c r="N55" s="8" t="s">
        <v>62</v>
      </c>
      <c r="O55" s="4" t="s">
        <v>62</v>
      </c>
      <c r="P55" s="4" t="s">
        <v>62</v>
      </c>
      <c r="Q55" s="13">
        <v>1995</v>
      </c>
      <c r="R55" s="1">
        <v>1.9</v>
      </c>
      <c r="S55" s="12">
        <v>9.6280000000000001</v>
      </c>
      <c r="T55" s="1">
        <v>4.9102800000000002</v>
      </c>
      <c r="U55" s="173" t="s">
        <v>69</v>
      </c>
      <c r="V55" s="10">
        <v>51</v>
      </c>
      <c r="W55" s="11">
        <v>1</v>
      </c>
      <c r="X55" s="1">
        <v>1</v>
      </c>
      <c r="Y55" s="1">
        <v>9.6280000000000001</v>
      </c>
      <c r="Z55" s="1">
        <v>6</v>
      </c>
      <c r="AA55" s="10">
        <v>54</v>
      </c>
      <c r="AB55" s="9">
        <v>35977</v>
      </c>
      <c r="AC55" s="8" t="s">
        <v>68</v>
      </c>
      <c r="AD55" s="7">
        <v>11.220000059999997</v>
      </c>
      <c r="AE55" s="6">
        <v>10.780000000000001</v>
      </c>
      <c r="AF55" s="4" t="s">
        <v>70</v>
      </c>
      <c r="AG55" s="5">
        <v>11.219999999999999</v>
      </c>
      <c r="AH55" s="4" t="s">
        <v>171</v>
      </c>
      <c r="AI55" s="3">
        <v>4.9999999999999996E-2</v>
      </c>
      <c r="AJ55" s="3">
        <v>5.3610578357412057E-2</v>
      </c>
      <c r="AK55" s="1" t="s">
        <v>414</v>
      </c>
      <c r="AL55" s="1" t="s">
        <v>69</v>
      </c>
      <c r="AM55" s="1" t="s">
        <v>69</v>
      </c>
      <c r="AN55" s="2">
        <v>1</v>
      </c>
      <c r="AO55" s="1">
        <v>1</v>
      </c>
    </row>
    <row r="56" spans="1:41" ht="36" customHeight="1" x14ac:dyDescent="0.25">
      <c r="A56" s="15" t="s">
        <v>415</v>
      </c>
      <c r="B56" s="8" t="s">
        <v>17</v>
      </c>
      <c r="C56" s="8" t="s">
        <v>59</v>
      </c>
      <c r="D56" s="8" t="s">
        <v>60</v>
      </c>
      <c r="E56" s="14" t="s">
        <v>416</v>
      </c>
      <c r="F56" s="14" t="s">
        <v>416</v>
      </c>
      <c r="G56" s="8" t="s">
        <v>410</v>
      </c>
      <c r="H56" s="8" t="s">
        <v>417</v>
      </c>
      <c r="I56" s="8" t="s">
        <v>65</v>
      </c>
      <c r="J56" s="2">
        <v>1</v>
      </c>
      <c r="K56" s="8" t="s">
        <v>69</v>
      </c>
      <c r="L56" s="2" t="s">
        <v>418</v>
      </c>
      <c r="M56" s="8" t="s">
        <v>62</v>
      </c>
      <c r="N56" s="8" t="s">
        <v>62</v>
      </c>
      <c r="O56" s="4" t="s">
        <v>62</v>
      </c>
      <c r="P56" s="4" t="s">
        <v>62</v>
      </c>
      <c r="Q56" s="13">
        <v>1995</v>
      </c>
      <c r="R56" s="1">
        <v>5.2</v>
      </c>
      <c r="S56" s="12">
        <v>13.422000000000001</v>
      </c>
      <c r="T56" s="1">
        <v>13.422000000000001</v>
      </c>
      <c r="U56" s="173" t="s">
        <v>62</v>
      </c>
      <c r="V56" s="10">
        <v>26</v>
      </c>
      <c r="W56" s="11">
        <v>1</v>
      </c>
      <c r="X56" s="1">
        <v>1</v>
      </c>
      <c r="Y56" s="1">
        <v>13.422000000000001</v>
      </c>
      <c r="Z56" s="1">
        <v>10</v>
      </c>
      <c r="AA56" s="10">
        <v>163</v>
      </c>
      <c r="AB56" s="9">
        <v>37591</v>
      </c>
      <c r="AC56" s="8" t="s">
        <v>83</v>
      </c>
      <c r="AD56" s="7">
        <v>81.999999999999986</v>
      </c>
      <c r="AE56" s="6" t="s">
        <v>69</v>
      </c>
      <c r="AF56" s="4" t="s">
        <v>70</v>
      </c>
      <c r="AG56" s="5">
        <v>82</v>
      </c>
      <c r="AH56" s="4" t="s">
        <v>84</v>
      </c>
      <c r="AI56" s="3">
        <v>5.7499999999999996E-2</v>
      </c>
      <c r="AJ56" s="3">
        <v>5.6322686869596156E-2</v>
      </c>
      <c r="AK56" s="1" t="s">
        <v>419</v>
      </c>
      <c r="AL56" s="1" t="s">
        <v>69</v>
      </c>
      <c r="AM56" s="1" t="s">
        <v>69</v>
      </c>
      <c r="AN56" s="2">
        <v>1</v>
      </c>
      <c r="AO56" s="1">
        <v>2.8333333333333335</v>
      </c>
    </row>
    <row r="57" spans="1:41" ht="36" customHeight="1" x14ac:dyDescent="0.25">
      <c r="A57" s="15" t="s">
        <v>420</v>
      </c>
      <c r="B57" s="8" t="s">
        <v>17</v>
      </c>
      <c r="C57" s="8" t="s">
        <v>59</v>
      </c>
      <c r="D57" s="8" t="s">
        <v>60</v>
      </c>
      <c r="E57" s="14" t="s">
        <v>421</v>
      </c>
      <c r="F57" s="14" t="s">
        <v>422</v>
      </c>
      <c r="G57" s="8" t="s">
        <v>423</v>
      </c>
      <c r="H57" s="8" t="s">
        <v>400</v>
      </c>
      <c r="I57" s="8" t="s">
        <v>65</v>
      </c>
      <c r="J57" s="2">
        <v>0.51</v>
      </c>
      <c r="K57" s="8" t="s">
        <v>412</v>
      </c>
      <c r="L57" s="2" t="s">
        <v>424</v>
      </c>
      <c r="M57" s="8" t="s">
        <v>62</v>
      </c>
      <c r="N57" s="8" t="s">
        <v>62</v>
      </c>
      <c r="O57" s="4" t="s">
        <v>62</v>
      </c>
      <c r="P57" s="4" t="s">
        <v>62</v>
      </c>
      <c r="Q57" s="13">
        <v>1992</v>
      </c>
      <c r="R57" s="1">
        <v>2.6</v>
      </c>
      <c r="S57" s="12">
        <v>12.919099999999998</v>
      </c>
      <c r="T57" s="1">
        <v>6.5887409999999997</v>
      </c>
      <c r="U57" s="173" t="s">
        <v>62</v>
      </c>
      <c r="V57" s="10">
        <v>47</v>
      </c>
      <c r="W57" s="11">
        <v>1</v>
      </c>
      <c r="X57" s="1">
        <v>2</v>
      </c>
      <c r="Y57" s="1">
        <v>6.1506999999999996</v>
      </c>
      <c r="Z57" s="1">
        <v>47</v>
      </c>
      <c r="AA57" s="10">
        <v>299</v>
      </c>
      <c r="AB57" s="9">
        <v>36130</v>
      </c>
      <c r="AC57" s="8" t="s">
        <v>68</v>
      </c>
      <c r="AD57" s="7">
        <v>18.614999929999996</v>
      </c>
      <c r="AE57" s="6">
        <v>17.884999999999998</v>
      </c>
      <c r="AF57" s="4" t="s">
        <v>70</v>
      </c>
      <c r="AG57" s="5">
        <v>18.614999999999998</v>
      </c>
      <c r="AH57" s="4" t="s">
        <v>171</v>
      </c>
      <c r="AI57" s="3">
        <v>6.25E-2</v>
      </c>
      <c r="AJ57" s="3">
        <v>6.5950198961519477E-2</v>
      </c>
      <c r="AK57" s="1" t="s">
        <v>425</v>
      </c>
      <c r="AL57" s="1" t="s">
        <v>69</v>
      </c>
      <c r="AM57" s="1" t="s">
        <v>69</v>
      </c>
      <c r="AN57" s="2">
        <v>1</v>
      </c>
      <c r="AO57" s="1">
        <v>2.9969691411808124</v>
      </c>
    </row>
    <row r="58" spans="1:41" ht="36" customHeight="1" x14ac:dyDescent="0.25">
      <c r="A58" s="15" t="s">
        <v>426</v>
      </c>
      <c r="B58" s="8" t="s">
        <v>17</v>
      </c>
      <c r="C58" s="8" t="s">
        <v>59</v>
      </c>
      <c r="D58" s="8" t="s">
        <v>60</v>
      </c>
      <c r="E58" s="14" t="s">
        <v>427</v>
      </c>
      <c r="F58" s="14" t="s">
        <v>428</v>
      </c>
      <c r="G58" s="8" t="s">
        <v>399</v>
      </c>
      <c r="H58" s="8" t="s">
        <v>400</v>
      </c>
      <c r="I58" s="8" t="s">
        <v>65</v>
      </c>
      <c r="J58" s="2">
        <v>0.51</v>
      </c>
      <c r="K58" s="8" t="s">
        <v>412</v>
      </c>
      <c r="L58" s="2" t="s">
        <v>424</v>
      </c>
      <c r="M58" s="8" t="s">
        <v>429</v>
      </c>
      <c r="N58" s="8" t="s">
        <v>429</v>
      </c>
      <c r="O58" s="4" t="s">
        <v>429</v>
      </c>
      <c r="P58" s="4" t="s">
        <v>62</v>
      </c>
      <c r="Q58" s="13" t="s">
        <v>430</v>
      </c>
      <c r="R58" s="1">
        <v>4.9000000000000004</v>
      </c>
      <c r="S58" s="12">
        <v>29.156680000000001</v>
      </c>
      <c r="T58" s="1">
        <v>14.869906800000001</v>
      </c>
      <c r="U58" s="173" t="s">
        <v>62</v>
      </c>
      <c r="V58" s="10">
        <v>62</v>
      </c>
      <c r="W58" s="11">
        <v>6</v>
      </c>
      <c r="X58" s="1">
        <v>48</v>
      </c>
      <c r="Y58" s="1">
        <v>0.61316666666666697</v>
      </c>
      <c r="Z58" s="1">
        <v>76</v>
      </c>
      <c r="AA58" s="10">
        <v>640</v>
      </c>
      <c r="AB58" s="9">
        <v>42020</v>
      </c>
      <c r="AC58" s="8" t="s">
        <v>68</v>
      </c>
      <c r="AD58" s="7">
        <v>85.169999949999948</v>
      </c>
      <c r="AE58" s="6">
        <v>81.83</v>
      </c>
      <c r="AF58" s="4" t="s">
        <v>70</v>
      </c>
      <c r="AG58" s="5">
        <v>85.17</v>
      </c>
      <c r="AH58" s="4" t="s">
        <v>71</v>
      </c>
      <c r="AI58" s="3">
        <v>4.7499999999999994E-2</v>
      </c>
      <c r="AJ58" s="3">
        <v>4.5468901633664377E-2</v>
      </c>
      <c r="AK58" s="1" t="s">
        <v>431</v>
      </c>
      <c r="AL58" s="1" t="s">
        <v>432</v>
      </c>
      <c r="AM58" s="1" t="s">
        <v>433</v>
      </c>
      <c r="AN58" s="2">
        <v>0.87003664340384423</v>
      </c>
      <c r="AO58" s="1">
        <v>2.3253673033334139</v>
      </c>
    </row>
    <row r="59" spans="1:41" ht="36" customHeight="1" x14ac:dyDescent="0.25">
      <c r="A59" s="15" t="s">
        <v>815</v>
      </c>
      <c r="B59" s="8" t="s">
        <v>17</v>
      </c>
      <c r="C59" s="8" t="s">
        <v>59</v>
      </c>
      <c r="D59" s="8" t="s">
        <v>60</v>
      </c>
      <c r="E59" s="14" t="s">
        <v>427</v>
      </c>
      <c r="F59" s="14" t="s">
        <v>428</v>
      </c>
      <c r="G59" s="8" t="s">
        <v>399</v>
      </c>
      <c r="H59" s="8" t="s">
        <v>400</v>
      </c>
      <c r="I59" s="8" t="s">
        <v>65</v>
      </c>
      <c r="J59" s="2">
        <v>0.745</v>
      </c>
      <c r="K59" s="8" t="s">
        <v>412</v>
      </c>
      <c r="L59" s="2" t="s">
        <v>424</v>
      </c>
      <c r="M59" s="8" t="s">
        <v>69</v>
      </c>
      <c r="N59" s="8" t="s">
        <v>69</v>
      </c>
      <c r="O59" s="4" t="s">
        <v>69</v>
      </c>
      <c r="P59" s="4" t="s">
        <v>62</v>
      </c>
      <c r="Q59" s="177">
        <v>2021</v>
      </c>
      <c r="R59" s="1" t="s">
        <v>69</v>
      </c>
      <c r="S59" s="12">
        <v>21.564</v>
      </c>
      <c r="T59" s="1">
        <v>16.065180000000002</v>
      </c>
      <c r="U59" s="173" t="s">
        <v>69</v>
      </c>
      <c r="V59" s="10" t="s">
        <v>69</v>
      </c>
      <c r="W59" s="11" t="s">
        <v>69</v>
      </c>
      <c r="X59" s="1" t="s">
        <v>69</v>
      </c>
      <c r="Y59" s="1" t="s">
        <v>69</v>
      </c>
      <c r="Z59" s="1" t="s">
        <v>69</v>
      </c>
      <c r="AA59" s="10" t="s">
        <v>69</v>
      </c>
      <c r="AB59" s="9">
        <v>42020</v>
      </c>
      <c r="AC59" s="8" t="s">
        <v>68</v>
      </c>
      <c r="AD59" s="7">
        <v>24.5860953</v>
      </c>
      <c r="AE59" s="6">
        <v>23.621934700000001</v>
      </c>
      <c r="AF59" s="4"/>
      <c r="AG59" s="5"/>
      <c r="AH59" s="4"/>
      <c r="AI59" s="3"/>
      <c r="AJ59" s="3"/>
      <c r="AK59" s="1" t="s">
        <v>435</v>
      </c>
      <c r="AL59" s="1" t="s">
        <v>436</v>
      </c>
      <c r="AM59" s="1" t="s">
        <v>846</v>
      </c>
      <c r="AN59" s="2">
        <v>0.89686978297161934</v>
      </c>
      <c r="AO59" s="1">
        <v>3.0583674607221565</v>
      </c>
    </row>
    <row r="60" spans="1:41" ht="36" customHeight="1" x14ac:dyDescent="0.25">
      <c r="A60" s="15" t="s">
        <v>437</v>
      </c>
      <c r="B60" s="8" t="s">
        <v>17</v>
      </c>
      <c r="C60" s="8" t="s">
        <v>59</v>
      </c>
      <c r="D60" s="8" t="s">
        <v>60</v>
      </c>
      <c r="E60" s="14" t="s">
        <v>438</v>
      </c>
      <c r="F60" s="14" t="s">
        <v>439</v>
      </c>
      <c r="G60" s="8" t="s">
        <v>410</v>
      </c>
      <c r="H60" s="8" t="s">
        <v>411</v>
      </c>
      <c r="I60" s="8" t="s">
        <v>65</v>
      </c>
      <c r="J60" s="2">
        <v>0.51</v>
      </c>
      <c r="K60" s="8" t="s">
        <v>412</v>
      </c>
      <c r="L60" s="2" t="s">
        <v>440</v>
      </c>
      <c r="M60" s="8" t="s">
        <v>62</v>
      </c>
      <c r="N60" s="8" t="s">
        <v>62</v>
      </c>
      <c r="O60" s="4" t="s">
        <v>62</v>
      </c>
      <c r="P60" s="4" t="s">
        <v>62</v>
      </c>
      <c r="Q60" s="13">
        <v>2004</v>
      </c>
      <c r="R60" s="1">
        <v>2.6</v>
      </c>
      <c r="S60" s="12">
        <v>16.914999999999999</v>
      </c>
      <c r="T60" s="1">
        <v>8.6266499999999997</v>
      </c>
      <c r="U60" s="173" t="s">
        <v>62</v>
      </c>
      <c r="V60" s="10">
        <v>65</v>
      </c>
      <c r="W60" s="11">
        <v>1</v>
      </c>
      <c r="X60" s="1">
        <v>1</v>
      </c>
      <c r="Y60" s="1">
        <v>16.914999999999999</v>
      </c>
      <c r="Z60" s="1">
        <v>2</v>
      </c>
      <c r="AA60" s="10">
        <v>144</v>
      </c>
      <c r="AB60" s="9">
        <v>38047</v>
      </c>
      <c r="AC60" s="8" t="s">
        <v>68</v>
      </c>
      <c r="AD60" s="7">
        <v>19.890000029999999</v>
      </c>
      <c r="AE60" s="6">
        <v>19.11</v>
      </c>
      <c r="AF60" s="4" t="s">
        <v>70</v>
      </c>
      <c r="AG60" s="5">
        <v>19.89</v>
      </c>
      <c r="AH60" s="4" t="s">
        <v>171</v>
      </c>
      <c r="AI60" s="3">
        <v>4.9999999999999996E-2</v>
      </c>
      <c r="AJ60" s="3">
        <v>5.9133602144611823E-2</v>
      </c>
      <c r="AK60" s="1" t="s">
        <v>441</v>
      </c>
      <c r="AL60" s="1" t="s">
        <v>69</v>
      </c>
      <c r="AM60" s="1" t="s">
        <v>69</v>
      </c>
      <c r="AN60" s="2">
        <v>1</v>
      </c>
      <c r="AO60" s="1">
        <v>1.8333333333333333</v>
      </c>
    </row>
    <row r="61" spans="1:41" ht="36" customHeight="1" x14ac:dyDescent="0.25">
      <c r="A61" s="15" t="s">
        <v>442</v>
      </c>
      <c r="B61" s="8" t="s">
        <v>17</v>
      </c>
      <c r="C61" s="8" t="s">
        <v>59</v>
      </c>
      <c r="D61" s="8" t="s">
        <v>60</v>
      </c>
      <c r="E61" s="14" t="s">
        <v>443</v>
      </c>
      <c r="F61" s="14" t="s">
        <v>444</v>
      </c>
      <c r="G61" s="8" t="s">
        <v>445</v>
      </c>
      <c r="H61" s="8" t="s">
        <v>400</v>
      </c>
      <c r="I61" s="8" t="s">
        <v>65</v>
      </c>
      <c r="J61" s="2">
        <v>1</v>
      </c>
      <c r="K61" s="8" t="s">
        <v>69</v>
      </c>
      <c r="L61" s="2" t="s">
        <v>446</v>
      </c>
      <c r="M61" s="8" t="s">
        <v>62</v>
      </c>
      <c r="N61" s="8" t="s">
        <v>62</v>
      </c>
      <c r="O61" s="4" t="s">
        <v>62</v>
      </c>
      <c r="P61" s="4" t="s">
        <v>62</v>
      </c>
      <c r="Q61" s="13">
        <v>1985</v>
      </c>
      <c r="R61" s="1">
        <v>3.2</v>
      </c>
      <c r="S61" s="12">
        <v>19.214150000000004</v>
      </c>
      <c r="T61" s="1">
        <v>19.214150000000004</v>
      </c>
      <c r="U61" s="173" t="s">
        <v>62</v>
      </c>
      <c r="V61" s="10">
        <v>60</v>
      </c>
      <c r="W61" s="11">
        <v>2</v>
      </c>
      <c r="X61" s="1">
        <v>9</v>
      </c>
      <c r="Y61" s="1">
        <v>2.1348500000000001</v>
      </c>
      <c r="Z61" s="1">
        <v>56</v>
      </c>
      <c r="AA61" s="10">
        <v>401</v>
      </c>
      <c r="AB61" s="9">
        <v>35674</v>
      </c>
      <c r="AC61" s="8" t="s">
        <v>83</v>
      </c>
      <c r="AD61" s="7">
        <v>47.500000000000007</v>
      </c>
      <c r="AE61" s="6" t="s">
        <v>69</v>
      </c>
      <c r="AF61" s="4" t="s">
        <v>70</v>
      </c>
      <c r="AG61" s="5">
        <v>47.5</v>
      </c>
      <c r="AH61" s="4" t="s">
        <v>132</v>
      </c>
      <c r="AI61" s="3">
        <v>5.2499999999999998E-2</v>
      </c>
      <c r="AJ61" s="3">
        <v>6.0393783581228683E-2</v>
      </c>
      <c r="AK61" s="1" t="s">
        <v>447</v>
      </c>
      <c r="AL61" s="1" t="s">
        <v>448</v>
      </c>
      <c r="AM61" s="1" t="s">
        <v>449</v>
      </c>
      <c r="AN61" s="2">
        <v>0.97262434195631864</v>
      </c>
      <c r="AO61" s="1">
        <v>2.1885411743023564</v>
      </c>
    </row>
    <row r="62" spans="1:41" ht="36" customHeight="1" x14ac:dyDescent="0.25">
      <c r="A62" s="15" t="s">
        <v>450</v>
      </c>
      <c r="B62" s="8" t="s">
        <v>17</v>
      </c>
      <c r="C62" s="8" t="s">
        <v>59</v>
      </c>
      <c r="D62" s="8" t="s">
        <v>60</v>
      </c>
      <c r="E62" s="14" t="s">
        <v>451</v>
      </c>
      <c r="F62" s="14" t="s">
        <v>452</v>
      </c>
      <c r="G62" s="8" t="s">
        <v>423</v>
      </c>
      <c r="H62" s="8" t="s">
        <v>400</v>
      </c>
      <c r="I62" s="8" t="s">
        <v>65</v>
      </c>
      <c r="J62" s="2">
        <v>1</v>
      </c>
      <c r="K62" s="8" t="s">
        <v>69</v>
      </c>
      <c r="L62" s="2" t="s">
        <v>453</v>
      </c>
      <c r="M62" s="8" t="s">
        <v>62</v>
      </c>
      <c r="N62" s="8" t="s">
        <v>62</v>
      </c>
      <c r="O62" s="4" t="s">
        <v>62</v>
      </c>
      <c r="P62" s="4" t="s">
        <v>62</v>
      </c>
      <c r="Q62" s="13">
        <v>1991</v>
      </c>
      <c r="R62" s="1">
        <v>2</v>
      </c>
      <c r="S62" s="12" t="s">
        <v>69</v>
      </c>
      <c r="T62" s="1" t="s">
        <v>69</v>
      </c>
      <c r="U62" s="173" t="s">
        <v>69</v>
      </c>
      <c r="V62" s="10" t="s">
        <v>69</v>
      </c>
      <c r="W62" s="11" t="s">
        <v>69</v>
      </c>
      <c r="X62" s="1" t="s">
        <v>62</v>
      </c>
      <c r="Y62" s="1" t="s">
        <v>62</v>
      </c>
      <c r="Z62" s="1" t="s">
        <v>62</v>
      </c>
      <c r="AA62" s="10" t="s">
        <v>69</v>
      </c>
      <c r="AB62" s="9">
        <v>35674</v>
      </c>
      <c r="AC62" s="8" t="s">
        <v>454</v>
      </c>
      <c r="AD62" s="7"/>
      <c r="AE62" s="6"/>
      <c r="AF62" s="4"/>
      <c r="AG62" s="5"/>
      <c r="AH62" s="4"/>
      <c r="AI62" s="3"/>
      <c r="AJ62" s="3"/>
      <c r="AK62" s="1" t="s">
        <v>69</v>
      </c>
      <c r="AL62" s="1" t="s">
        <v>69</v>
      </c>
      <c r="AM62" s="1" t="s">
        <v>69</v>
      </c>
      <c r="AN62" s="2" t="s">
        <v>69</v>
      </c>
      <c r="AO62" s="1" t="s">
        <v>69</v>
      </c>
    </row>
    <row r="63" spans="1:41" ht="36" customHeight="1" x14ac:dyDescent="0.25">
      <c r="A63" s="15" t="s">
        <v>594</v>
      </c>
      <c r="B63" s="8" t="s">
        <v>17</v>
      </c>
      <c r="C63" s="8" t="s">
        <v>59</v>
      </c>
      <c r="D63" s="8" t="s">
        <v>60</v>
      </c>
      <c r="E63" s="14" t="s">
        <v>595</v>
      </c>
      <c r="F63" s="14" t="s">
        <v>595</v>
      </c>
      <c r="G63" s="8" t="s">
        <v>445</v>
      </c>
      <c r="H63" s="8" t="s">
        <v>458</v>
      </c>
      <c r="I63" s="8" t="s">
        <v>65</v>
      </c>
      <c r="J63" s="2">
        <v>0.51</v>
      </c>
      <c r="K63" s="8" t="s">
        <v>412</v>
      </c>
      <c r="L63" s="2" t="s">
        <v>69</v>
      </c>
      <c r="M63" s="8" t="s">
        <v>62</v>
      </c>
      <c r="N63" s="8" t="s">
        <v>62</v>
      </c>
      <c r="O63" s="4" t="s">
        <v>62</v>
      </c>
      <c r="P63" s="4" t="s">
        <v>62</v>
      </c>
      <c r="Q63" s="177">
        <v>2018</v>
      </c>
      <c r="R63" s="1">
        <v>3.96</v>
      </c>
      <c r="S63" s="12">
        <v>19.245999999999999</v>
      </c>
      <c r="T63" s="1">
        <v>9.8154599999999999</v>
      </c>
      <c r="U63" s="173" t="s">
        <v>69</v>
      </c>
      <c r="V63" s="10" t="s">
        <v>69</v>
      </c>
      <c r="W63" s="11">
        <v>2</v>
      </c>
      <c r="X63" s="1" t="s">
        <v>69</v>
      </c>
      <c r="Y63" s="1" t="s">
        <v>69</v>
      </c>
      <c r="Z63" s="1" t="s">
        <v>69</v>
      </c>
      <c r="AA63" s="10">
        <v>150</v>
      </c>
      <c r="AB63" s="9" t="s">
        <v>596</v>
      </c>
      <c r="AC63" s="8" t="s">
        <v>68</v>
      </c>
      <c r="AD63" s="7">
        <v>39.78</v>
      </c>
      <c r="AE63" s="6">
        <v>38.22</v>
      </c>
      <c r="AF63" s="4" t="s">
        <v>70</v>
      </c>
      <c r="AG63" s="5">
        <v>39.78</v>
      </c>
      <c r="AH63" s="4" t="s">
        <v>71</v>
      </c>
      <c r="AI63" s="3">
        <v>4.7500000000000001E-2</v>
      </c>
      <c r="AJ63" s="3">
        <v>4.3963179487167686E-2</v>
      </c>
      <c r="AK63" s="1" t="s">
        <v>597</v>
      </c>
      <c r="AL63" s="1" t="s">
        <v>69</v>
      </c>
      <c r="AM63" s="1" t="s">
        <v>69</v>
      </c>
      <c r="AN63" s="2">
        <v>1</v>
      </c>
      <c r="AO63" s="1">
        <v>13.500944194766692</v>
      </c>
    </row>
    <row r="64" spans="1:41" ht="36" customHeight="1" x14ac:dyDescent="0.25">
      <c r="A64" s="15" t="s">
        <v>455</v>
      </c>
      <c r="B64" s="8" t="s">
        <v>17</v>
      </c>
      <c r="C64" s="8" t="s">
        <v>59</v>
      </c>
      <c r="D64" s="8" t="s">
        <v>60</v>
      </c>
      <c r="E64" s="14" t="s">
        <v>456</v>
      </c>
      <c r="F64" s="14" t="s">
        <v>457</v>
      </c>
      <c r="G64" s="8" t="s">
        <v>410</v>
      </c>
      <c r="H64" s="8" t="s">
        <v>458</v>
      </c>
      <c r="I64" s="8" t="s">
        <v>65</v>
      </c>
      <c r="J64" s="2">
        <v>0.51</v>
      </c>
      <c r="K64" s="8" t="s">
        <v>412</v>
      </c>
      <c r="L64" s="2" t="s">
        <v>446</v>
      </c>
      <c r="M64" s="8" t="s">
        <v>62</v>
      </c>
      <c r="N64" s="8" t="s">
        <v>62</v>
      </c>
      <c r="O64" s="4" t="s">
        <v>62</v>
      </c>
      <c r="P64" s="4" t="s">
        <v>62</v>
      </c>
      <c r="Q64" s="13">
        <v>2004</v>
      </c>
      <c r="R64" s="1">
        <v>5.8</v>
      </c>
      <c r="S64" s="12">
        <v>30.7578</v>
      </c>
      <c r="T64" s="1">
        <v>15.686477999999999</v>
      </c>
      <c r="U64" s="173" t="s">
        <v>62</v>
      </c>
      <c r="V64" s="10">
        <v>53</v>
      </c>
      <c r="W64" s="11">
        <v>4</v>
      </c>
      <c r="X64" s="1">
        <v>5</v>
      </c>
      <c r="Y64" s="1">
        <v>6.1515599999999999</v>
      </c>
      <c r="Z64" s="1">
        <v>14</v>
      </c>
      <c r="AA64" s="10">
        <v>278</v>
      </c>
      <c r="AB64" s="9">
        <v>37653</v>
      </c>
      <c r="AC64" s="8" t="s">
        <v>68</v>
      </c>
      <c r="AD64" s="7">
        <v>38.250000069999992</v>
      </c>
      <c r="AE64" s="6">
        <v>36.75</v>
      </c>
      <c r="AF64" s="4" t="s">
        <v>70</v>
      </c>
      <c r="AG64" s="5">
        <v>38.25</v>
      </c>
      <c r="AH64" s="4" t="s">
        <v>171</v>
      </c>
      <c r="AI64" s="3">
        <v>0.05</v>
      </c>
      <c r="AJ64" s="3">
        <v>5.4240770317181761E-2</v>
      </c>
      <c r="AK64" s="1" t="s">
        <v>459</v>
      </c>
      <c r="AL64" s="1" t="s">
        <v>460</v>
      </c>
      <c r="AM64" s="1" t="s">
        <v>461</v>
      </c>
      <c r="AN64" s="2">
        <v>1</v>
      </c>
      <c r="AO64" s="1">
        <v>3.1064366372289869</v>
      </c>
    </row>
    <row r="65" spans="1:41" ht="36" customHeight="1" x14ac:dyDescent="0.25">
      <c r="A65" s="15" t="s">
        <v>462</v>
      </c>
      <c r="B65" s="8" t="s">
        <v>17</v>
      </c>
      <c r="C65" s="8" t="s">
        <v>59</v>
      </c>
      <c r="D65" s="8" t="s">
        <v>60</v>
      </c>
      <c r="E65" s="14" t="s">
        <v>463</v>
      </c>
      <c r="F65" s="14" t="s">
        <v>464</v>
      </c>
      <c r="G65" s="8" t="s">
        <v>410</v>
      </c>
      <c r="H65" s="8" t="s">
        <v>458</v>
      </c>
      <c r="I65" s="8" t="s">
        <v>65</v>
      </c>
      <c r="J65" s="2">
        <v>0.255</v>
      </c>
      <c r="K65" s="8" t="s">
        <v>465</v>
      </c>
      <c r="L65" s="2" t="s">
        <v>453</v>
      </c>
      <c r="M65" s="8" t="s">
        <v>62</v>
      </c>
      <c r="N65" s="8" t="s">
        <v>62</v>
      </c>
      <c r="O65" s="4" t="s">
        <v>62</v>
      </c>
      <c r="P65" s="4" t="s">
        <v>62</v>
      </c>
      <c r="Q65" s="13">
        <v>2014</v>
      </c>
      <c r="R65" s="1">
        <v>3.4</v>
      </c>
      <c r="S65" s="12">
        <v>19.364900000000002</v>
      </c>
      <c r="T65" s="1">
        <v>4.9380495000000009</v>
      </c>
      <c r="U65" s="173" t="s">
        <v>62</v>
      </c>
      <c r="V65" s="10">
        <v>60</v>
      </c>
      <c r="W65" s="11">
        <v>1</v>
      </c>
      <c r="X65" s="1">
        <v>2</v>
      </c>
      <c r="Y65" s="1">
        <v>9.6824500000000011</v>
      </c>
      <c r="Z65" s="1">
        <v>6</v>
      </c>
      <c r="AA65" s="10">
        <v>92</v>
      </c>
      <c r="AB65" s="9">
        <v>39417</v>
      </c>
      <c r="AC65" s="8" t="s">
        <v>68</v>
      </c>
      <c r="AD65" s="7">
        <v>13.897499959999996</v>
      </c>
      <c r="AE65" s="6">
        <v>40.602500000000006</v>
      </c>
      <c r="AF65" s="4" t="s">
        <v>70</v>
      </c>
      <c r="AG65" s="5">
        <v>13.897499999999999</v>
      </c>
      <c r="AH65" s="4" t="s">
        <v>91</v>
      </c>
      <c r="AI65" s="3">
        <v>4.6249999999999999E-2</v>
      </c>
      <c r="AJ65" s="3">
        <v>4.5491727765552034E-2</v>
      </c>
      <c r="AK65" s="1" t="s">
        <v>466</v>
      </c>
      <c r="AL65" s="1" t="s">
        <v>467</v>
      </c>
      <c r="AM65" s="1" t="s">
        <v>69</v>
      </c>
      <c r="AN65" s="2">
        <v>1</v>
      </c>
      <c r="AO65" s="1">
        <v>4.5469986646256597</v>
      </c>
    </row>
    <row r="66" spans="1:41" ht="36" customHeight="1" x14ac:dyDescent="0.25">
      <c r="A66" s="15" t="s">
        <v>468</v>
      </c>
      <c r="B66" s="8" t="s">
        <v>17</v>
      </c>
      <c r="C66" s="8" t="s">
        <v>59</v>
      </c>
      <c r="D66" s="8" t="s">
        <v>60</v>
      </c>
      <c r="E66" s="14" t="s">
        <v>469</v>
      </c>
      <c r="F66" s="14" t="s">
        <v>470</v>
      </c>
      <c r="G66" s="8" t="s">
        <v>410</v>
      </c>
      <c r="H66" s="8" t="s">
        <v>458</v>
      </c>
      <c r="I66" s="8" t="s">
        <v>65</v>
      </c>
      <c r="J66" s="2">
        <v>0.255</v>
      </c>
      <c r="K66" s="8" t="s">
        <v>465</v>
      </c>
      <c r="L66" s="2" t="s">
        <v>453</v>
      </c>
      <c r="M66" s="8" t="s">
        <v>62</v>
      </c>
      <c r="N66" s="8" t="s">
        <v>62</v>
      </c>
      <c r="O66" s="4" t="s">
        <v>62</v>
      </c>
      <c r="P66" s="4" t="s">
        <v>471</v>
      </c>
      <c r="Q66" s="13">
        <v>2012</v>
      </c>
      <c r="R66" s="1">
        <v>4.2729999999999997</v>
      </c>
      <c r="S66" s="12">
        <v>23.352</v>
      </c>
      <c r="T66" s="1">
        <v>5.9547600000000003</v>
      </c>
      <c r="U66" s="173" t="s">
        <v>62</v>
      </c>
      <c r="V66" s="10">
        <v>55</v>
      </c>
      <c r="W66" s="11">
        <v>1</v>
      </c>
      <c r="X66" s="1">
        <v>2</v>
      </c>
      <c r="Y66" s="1">
        <v>11.676</v>
      </c>
      <c r="Z66" s="1">
        <v>5</v>
      </c>
      <c r="AA66" s="10">
        <v>111</v>
      </c>
      <c r="AB66" s="9">
        <v>39417</v>
      </c>
      <c r="AC66" s="8" t="s">
        <v>68</v>
      </c>
      <c r="AD66" s="7">
        <v>16.447499929999999</v>
      </c>
      <c r="AE66" s="6">
        <v>48.052500000000002</v>
      </c>
      <c r="AF66" s="4" t="s">
        <v>70</v>
      </c>
      <c r="AG66" s="5">
        <v>16.447499999999998</v>
      </c>
      <c r="AH66" s="4" t="s">
        <v>91</v>
      </c>
      <c r="AI66" s="3">
        <v>4.8749999999999995E-2</v>
      </c>
      <c r="AJ66" s="3">
        <v>5.059821372516754E-2</v>
      </c>
      <c r="AK66" s="1" t="s">
        <v>472</v>
      </c>
      <c r="AL66" s="1" t="s">
        <v>473</v>
      </c>
      <c r="AM66" s="1" t="s">
        <v>69</v>
      </c>
      <c r="AN66" s="2">
        <v>1</v>
      </c>
      <c r="AO66" s="1">
        <v>2.7717789636256271</v>
      </c>
    </row>
    <row r="67" spans="1:41" ht="36" customHeight="1" x14ac:dyDescent="0.25">
      <c r="A67" s="15" t="s">
        <v>474</v>
      </c>
      <c r="B67" s="8" t="s">
        <v>17</v>
      </c>
      <c r="C67" s="8" t="s">
        <v>59</v>
      </c>
      <c r="D67" s="8" t="s">
        <v>60</v>
      </c>
      <c r="E67" s="14" t="s">
        <v>475</v>
      </c>
      <c r="F67" s="14" t="s">
        <v>476</v>
      </c>
      <c r="G67" s="8" t="s">
        <v>410</v>
      </c>
      <c r="H67" s="8" t="s">
        <v>458</v>
      </c>
      <c r="I67" s="8" t="s">
        <v>65</v>
      </c>
      <c r="J67" s="2">
        <v>0.255</v>
      </c>
      <c r="K67" s="8" t="s">
        <v>465</v>
      </c>
      <c r="L67" s="2" t="s">
        <v>453</v>
      </c>
      <c r="M67" s="8" t="s">
        <v>62</v>
      </c>
      <c r="N67" s="8" t="s">
        <v>62</v>
      </c>
      <c r="O67" s="4" t="s">
        <v>62</v>
      </c>
      <c r="P67" s="4" t="s">
        <v>62</v>
      </c>
      <c r="Q67" s="13">
        <v>2012</v>
      </c>
      <c r="R67" s="1">
        <v>3.7551999999999999</v>
      </c>
      <c r="S67" s="12">
        <v>18.247199999999996</v>
      </c>
      <c r="T67" s="1">
        <v>4.6530359999999993</v>
      </c>
      <c r="U67" s="173" t="s">
        <v>62</v>
      </c>
      <c r="V67" s="10">
        <v>49</v>
      </c>
      <c r="W67" s="11">
        <v>1</v>
      </c>
      <c r="X67" s="1">
        <v>4</v>
      </c>
      <c r="Y67" s="1">
        <v>4.561799999999999</v>
      </c>
      <c r="Z67" s="1">
        <v>15</v>
      </c>
      <c r="AA67" s="10">
        <v>150</v>
      </c>
      <c r="AB67" s="9">
        <v>39417</v>
      </c>
      <c r="AC67" s="8" t="s">
        <v>68</v>
      </c>
      <c r="AD67" s="7">
        <v>12.877500009999995</v>
      </c>
      <c r="AE67" s="6">
        <v>37.622500000000002</v>
      </c>
      <c r="AF67" s="4" t="s">
        <v>70</v>
      </c>
      <c r="AG67" s="5">
        <v>12.8775</v>
      </c>
      <c r="AH67" s="4" t="s">
        <v>91</v>
      </c>
      <c r="AI67" s="3">
        <v>4.8750000000000002E-2</v>
      </c>
      <c r="AJ67" s="3">
        <v>4.8140772642050411E-2</v>
      </c>
      <c r="AK67" s="1" t="s">
        <v>477</v>
      </c>
      <c r="AL67" s="1" t="s">
        <v>478</v>
      </c>
      <c r="AM67" s="1" t="s">
        <v>479</v>
      </c>
      <c r="AN67" s="2">
        <v>1</v>
      </c>
      <c r="AO67" s="1">
        <v>2.8541753877041027</v>
      </c>
    </row>
    <row r="68" spans="1:41" ht="36" customHeight="1" x14ac:dyDescent="0.25">
      <c r="A68" s="15" t="s">
        <v>480</v>
      </c>
      <c r="B68" s="8" t="s">
        <v>17</v>
      </c>
      <c r="C68" s="8" t="s">
        <v>59</v>
      </c>
      <c r="D68" s="8" t="s">
        <v>60</v>
      </c>
      <c r="E68" s="14" t="s">
        <v>481</v>
      </c>
      <c r="F68" s="14" t="s">
        <v>482</v>
      </c>
      <c r="G68" s="8" t="s">
        <v>410</v>
      </c>
      <c r="H68" s="8" t="s">
        <v>458</v>
      </c>
      <c r="I68" s="8" t="s">
        <v>65</v>
      </c>
      <c r="J68" s="2">
        <v>0.255</v>
      </c>
      <c r="K68" s="8" t="s">
        <v>465</v>
      </c>
      <c r="L68" s="2" t="s">
        <v>453</v>
      </c>
      <c r="M68" s="8" t="s">
        <v>62</v>
      </c>
      <c r="N68" s="8" t="s">
        <v>62</v>
      </c>
      <c r="O68" s="4" t="s">
        <v>62</v>
      </c>
      <c r="P68" s="4" t="s">
        <v>62</v>
      </c>
      <c r="Q68" s="13">
        <v>2012</v>
      </c>
      <c r="R68" s="1">
        <v>1.2450000000000001</v>
      </c>
      <c r="S68" s="12">
        <v>5.4649999999999999</v>
      </c>
      <c r="T68" s="1">
        <v>1.393575</v>
      </c>
      <c r="U68" s="173" t="s">
        <v>62</v>
      </c>
      <c r="V68" s="10">
        <v>44</v>
      </c>
      <c r="W68" s="11">
        <v>1</v>
      </c>
      <c r="X68" s="1">
        <v>1</v>
      </c>
      <c r="Y68" s="1">
        <v>5.4649999999999999</v>
      </c>
      <c r="Z68" s="1">
        <v>7</v>
      </c>
      <c r="AA68" s="10">
        <v>34</v>
      </c>
      <c r="AB68" s="9">
        <v>39417</v>
      </c>
      <c r="AC68" s="8" t="s">
        <v>68</v>
      </c>
      <c r="AD68" s="7">
        <v>3.6720000599999985</v>
      </c>
      <c r="AE68" s="6">
        <v>10.728</v>
      </c>
      <c r="AF68" s="4" t="s">
        <v>70</v>
      </c>
      <c r="AG68" s="5">
        <v>3.6719999999999997</v>
      </c>
      <c r="AH68" s="4" t="s">
        <v>91</v>
      </c>
      <c r="AI68" s="3">
        <v>4.8750000000000002E-2</v>
      </c>
      <c r="AJ68" s="3">
        <v>4.4641634108832401E-2</v>
      </c>
      <c r="AK68" s="1" t="s">
        <v>483</v>
      </c>
      <c r="AL68" s="1" t="s">
        <v>69</v>
      </c>
      <c r="AM68" s="1" t="s">
        <v>69</v>
      </c>
      <c r="AN68" s="2">
        <v>1</v>
      </c>
      <c r="AO68" s="1">
        <v>3.9166666666666665</v>
      </c>
    </row>
    <row r="69" spans="1:41" ht="36" customHeight="1" x14ac:dyDescent="0.25">
      <c r="A69" s="15" t="s">
        <v>484</v>
      </c>
      <c r="B69" s="8" t="s">
        <v>17</v>
      </c>
      <c r="C69" s="8" t="s">
        <v>59</v>
      </c>
      <c r="D69" s="8" t="s">
        <v>60</v>
      </c>
      <c r="E69" s="14" t="s">
        <v>485</v>
      </c>
      <c r="F69" s="14" t="s">
        <v>482</v>
      </c>
      <c r="G69" s="8" t="s">
        <v>410</v>
      </c>
      <c r="H69" s="8" t="s">
        <v>458</v>
      </c>
      <c r="I69" s="8" t="s">
        <v>65</v>
      </c>
      <c r="J69" s="2">
        <v>0.255</v>
      </c>
      <c r="K69" s="8" t="s">
        <v>465</v>
      </c>
      <c r="L69" s="2" t="s">
        <v>453</v>
      </c>
      <c r="M69" s="8" t="s">
        <v>62</v>
      </c>
      <c r="N69" s="8" t="s">
        <v>62</v>
      </c>
      <c r="O69" s="4" t="s">
        <v>62</v>
      </c>
      <c r="P69" s="4" t="s">
        <v>62</v>
      </c>
      <c r="Q69" s="13">
        <v>2010</v>
      </c>
      <c r="R69" s="1">
        <v>3.1040000000000001</v>
      </c>
      <c r="S69" s="12">
        <v>18.654</v>
      </c>
      <c r="T69" s="1">
        <v>4.7567700000000004</v>
      </c>
      <c r="U69" s="173" t="s">
        <v>62</v>
      </c>
      <c r="V69" s="10">
        <v>60</v>
      </c>
      <c r="W69" s="11">
        <v>1</v>
      </c>
      <c r="X69" s="1">
        <v>1</v>
      </c>
      <c r="Y69" s="1">
        <v>18.654</v>
      </c>
      <c r="Z69" s="1">
        <v>3</v>
      </c>
      <c r="AA69" s="10">
        <v>84</v>
      </c>
      <c r="AB69" s="9">
        <v>39417</v>
      </c>
      <c r="AC69" s="8" t="s">
        <v>68</v>
      </c>
      <c r="AD69" s="7">
        <v>12.852000029999999</v>
      </c>
      <c r="AE69" s="6">
        <v>37.548000000000002</v>
      </c>
      <c r="AF69" s="4" t="s">
        <v>70</v>
      </c>
      <c r="AG69" s="5">
        <v>12.851999999999999</v>
      </c>
      <c r="AH69" s="4" t="s">
        <v>91</v>
      </c>
      <c r="AI69" s="3">
        <v>4.6249999999999993E-2</v>
      </c>
      <c r="AJ69" s="3">
        <v>4.5649582912398116E-2</v>
      </c>
      <c r="AK69" s="1" t="s">
        <v>486</v>
      </c>
      <c r="AL69" s="1" t="s">
        <v>69</v>
      </c>
      <c r="AM69" s="1" t="s">
        <v>69</v>
      </c>
      <c r="AN69" s="2">
        <v>1</v>
      </c>
      <c r="AO69" s="1">
        <v>4.666666666666667</v>
      </c>
    </row>
    <row r="70" spans="1:41" ht="36" customHeight="1" x14ac:dyDescent="0.25">
      <c r="A70" s="15" t="s">
        <v>487</v>
      </c>
      <c r="B70" s="8" t="s">
        <v>17</v>
      </c>
      <c r="C70" s="8" t="s">
        <v>59</v>
      </c>
      <c r="D70" s="8" t="s">
        <v>60</v>
      </c>
      <c r="E70" s="14" t="s">
        <v>488</v>
      </c>
      <c r="F70" s="14" t="s">
        <v>489</v>
      </c>
      <c r="G70" s="8" t="s">
        <v>410</v>
      </c>
      <c r="H70" s="8" t="s">
        <v>458</v>
      </c>
      <c r="I70" s="8" t="s">
        <v>65</v>
      </c>
      <c r="J70" s="2">
        <v>0.255</v>
      </c>
      <c r="K70" s="8" t="s">
        <v>465</v>
      </c>
      <c r="L70" s="2" t="s">
        <v>453</v>
      </c>
      <c r="M70" s="8" t="s">
        <v>62</v>
      </c>
      <c r="N70" s="8" t="s">
        <v>62</v>
      </c>
      <c r="O70" s="4" t="s">
        <v>62</v>
      </c>
      <c r="P70" s="4" t="s">
        <v>62</v>
      </c>
      <c r="Q70" s="13">
        <v>2013</v>
      </c>
      <c r="R70" s="1">
        <v>3.5019999999999998</v>
      </c>
      <c r="S70" s="12">
        <v>17.859099999999998</v>
      </c>
      <c r="T70" s="1">
        <v>4.5540704999999999</v>
      </c>
      <c r="U70" s="173" t="s">
        <v>62</v>
      </c>
      <c r="V70" s="10">
        <v>51</v>
      </c>
      <c r="W70" s="11">
        <v>1</v>
      </c>
      <c r="X70" s="1">
        <v>1</v>
      </c>
      <c r="Y70" s="1">
        <v>17.859099999999998</v>
      </c>
      <c r="Z70" s="1">
        <v>21</v>
      </c>
      <c r="AA70" s="10">
        <v>242</v>
      </c>
      <c r="AB70" s="9">
        <v>39417</v>
      </c>
      <c r="AC70" s="8" t="s">
        <v>68</v>
      </c>
      <c r="AD70" s="7">
        <v>14.585999900000001</v>
      </c>
      <c r="AE70" s="6">
        <v>42.613999999999997</v>
      </c>
      <c r="AF70" s="4" t="s">
        <v>70</v>
      </c>
      <c r="AG70" s="5">
        <v>14.585999999999999</v>
      </c>
      <c r="AH70" s="4" t="s">
        <v>91</v>
      </c>
      <c r="AI70" s="3">
        <v>4.4999999999999998E-2</v>
      </c>
      <c r="AJ70" s="3">
        <v>5.0490303334594783E-2</v>
      </c>
      <c r="AK70" s="1" t="s">
        <v>490</v>
      </c>
      <c r="AL70" s="1" t="s">
        <v>69</v>
      </c>
      <c r="AM70" s="1" t="s">
        <v>69</v>
      </c>
      <c r="AN70" s="2">
        <v>1</v>
      </c>
      <c r="AO70" s="1">
        <v>8</v>
      </c>
    </row>
    <row r="71" spans="1:41" ht="36" customHeight="1" x14ac:dyDescent="0.25">
      <c r="A71" s="15" t="s">
        <v>491</v>
      </c>
      <c r="B71" s="8" t="s">
        <v>17</v>
      </c>
      <c r="C71" s="8" t="s">
        <v>59</v>
      </c>
      <c r="D71" s="8" t="s">
        <v>60</v>
      </c>
      <c r="E71" s="14" t="s">
        <v>492</v>
      </c>
      <c r="F71" s="14" t="s">
        <v>493</v>
      </c>
      <c r="G71" s="8" t="s">
        <v>410</v>
      </c>
      <c r="H71" s="8" t="s">
        <v>458</v>
      </c>
      <c r="I71" s="8" t="s">
        <v>65</v>
      </c>
      <c r="J71" s="2">
        <v>0.255</v>
      </c>
      <c r="K71" s="8" t="s">
        <v>465</v>
      </c>
      <c r="L71" s="2" t="s">
        <v>453</v>
      </c>
      <c r="M71" s="8" t="s">
        <v>62</v>
      </c>
      <c r="N71" s="8" t="s">
        <v>62</v>
      </c>
      <c r="O71" s="4" t="s">
        <v>62</v>
      </c>
      <c r="P71" s="4" t="s">
        <v>62</v>
      </c>
      <c r="Q71" s="13">
        <v>2012</v>
      </c>
      <c r="R71" s="1">
        <v>2.5190000000000001</v>
      </c>
      <c r="S71" s="12">
        <v>13.433</v>
      </c>
      <c r="T71" s="1">
        <v>3.4254150000000001</v>
      </c>
      <c r="U71" s="173" t="s">
        <v>62</v>
      </c>
      <c r="V71" s="10">
        <v>53</v>
      </c>
      <c r="W71" s="11">
        <v>1</v>
      </c>
      <c r="X71" s="1">
        <v>1</v>
      </c>
      <c r="Y71" s="1">
        <v>13.433299999999999</v>
      </c>
      <c r="Z71" s="1">
        <v>3</v>
      </c>
      <c r="AA71" s="10">
        <v>200</v>
      </c>
      <c r="AB71" s="9">
        <v>39417</v>
      </c>
      <c r="AC71" s="8" t="s">
        <v>68</v>
      </c>
      <c r="AD71" s="7">
        <v>9.4860000599999985</v>
      </c>
      <c r="AE71" s="6">
        <v>27.713999999999999</v>
      </c>
      <c r="AF71" s="4" t="s">
        <v>70</v>
      </c>
      <c r="AG71" s="5">
        <v>9.4859999999999989</v>
      </c>
      <c r="AH71" s="4" t="s">
        <v>91</v>
      </c>
      <c r="AI71" s="3">
        <v>4.8750000000000002E-2</v>
      </c>
      <c r="AJ71" s="3">
        <v>5.8313796763173276E-2</v>
      </c>
      <c r="AK71" s="1" t="s">
        <v>494</v>
      </c>
      <c r="AL71" s="1" t="s">
        <v>69</v>
      </c>
      <c r="AM71" s="1" t="s">
        <v>69</v>
      </c>
      <c r="AN71" s="2">
        <v>1</v>
      </c>
      <c r="AO71" s="1">
        <v>2</v>
      </c>
    </row>
    <row r="72" spans="1:41" ht="36" customHeight="1" x14ac:dyDescent="0.25">
      <c r="A72" s="15" t="s">
        <v>495</v>
      </c>
      <c r="B72" s="8" t="s">
        <v>17</v>
      </c>
      <c r="C72" s="8" t="s">
        <v>59</v>
      </c>
      <c r="D72" s="8" t="s">
        <v>60</v>
      </c>
      <c r="E72" s="14" t="s">
        <v>496</v>
      </c>
      <c r="F72" s="14" t="s">
        <v>497</v>
      </c>
      <c r="G72" s="8" t="s">
        <v>410</v>
      </c>
      <c r="H72" s="8" t="s">
        <v>458</v>
      </c>
      <c r="I72" s="8" t="s">
        <v>65</v>
      </c>
      <c r="J72" s="2">
        <v>0.51</v>
      </c>
      <c r="K72" s="8" t="s">
        <v>412</v>
      </c>
      <c r="L72" s="2" t="s">
        <v>453</v>
      </c>
      <c r="M72" s="8" t="s">
        <v>62</v>
      </c>
      <c r="N72" s="8" t="s">
        <v>62</v>
      </c>
      <c r="O72" s="4" t="s">
        <v>62</v>
      </c>
      <c r="P72" s="4" t="s">
        <v>62</v>
      </c>
      <c r="Q72" s="13">
        <v>2015</v>
      </c>
      <c r="R72" s="1">
        <v>0.45</v>
      </c>
      <c r="S72" s="12">
        <v>1.8595999999999999</v>
      </c>
      <c r="T72" s="1">
        <v>0.94839600000000002</v>
      </c>
      <c r="U72" s="173" t="s">
        <v>62</v>
      </c>
      <c r="V72" s="10">
        <v>42</v>
      </c>
      <c r="W72" s="11">
        <v>1</v>
      </c>
      <c r="X72" s="1">
        <v>2</v>
      </c>
      <c r="Y72" s="1">
        <v>1.2</v>
      </c>
      <c r="Z72" s="1">
        <v>1</v>
      </c>
      <c r="AA72" s="10">
        <v>24</v>
      </c>
      <c r="AB72" s="9">
        <v>39417</v>
      </c>
      <c r="AC72" s="8" t="s">
        <v>68</v>
      </c>
      <c r="AD72" s="7">
        <v>4.0800000100000018</v>
      </c>
      <c r="AE72" s="6">
        <v>3.92</v>
      </c>
      <c r="AF72" s="4" t="s">
        <v>70</v>
      </c>
      <c r="AG72" s="5">
        <v>4.08</v>
      </c>
      <c r="AH72" s="4" t="s">
        <v>132</v>
      </c>
      <c r="AI72" s="3">
        <v>4.7500000000000001E-2</v>
      </c>
      <c r="AJ72" s="3">
        <v>4.1358412931555788E-2</v>
      </c>
      <c r="AK72" s="1" t="s">
        <v>498</v>
      </c>
      <c r="AL72" s="1" t="s">
        <v>499</v>
      </c>
      <c r="AM72" s="1" t="s">
        <v>69</v>
      </c>
      <c r="AN72" s="2">
        <v>1</v>
      </c>
      <c r="AO72" s="1">
        <v>4.8780092819831316</v>
      </c>
    </row>
    <row r="73" spans="1:41" ht="36" customHeight="1" x14ac:dyDescent="0.25">
      <c r="A73" s="15" t="s">
        <v>500</v>
      </c>
      <c r="B73" s="8" t="s">
        <v>17</v>
      </c>
      <c r="C73" s="8" t="s">
        <v>59</v>
      </c>
      <c r="D73" s="8" t="s">
        <v>60</v>
      </c>
      <c r="E73" s="14" t="s">
        <v>501</v>
      </c>
      <c r="F73" s="14" t="s">
        <v>502</v>
      </c>
      <c r="G73" s="8" t="s">
        <v>410</v>
      </c>
      <c r="H73" s="8" t="s">
        <v>458</v>
      </c>
      <c r="I73" s="8" t="s">
        <v>65</v>
      </c>
      <c r="J73" s="2">
        <v>0.255</v>
      </c>
      <c r="K73" s="8" t="s">
        <v>465</v>
      </c>
      <c r="L73" s="2" t="s">
        <v>453</v>
      </c>
      <c r="M73" s="8" t="s">
        <v>62</v>
      </c>
      <c r="N73" s="8" t="s">
        <v>62</v>
      </c>
      <c r="O73" s="4" t="s">
        <v>62</v>
      </c>
      <c r="P73" s="4" t="s">
        <v>62</v>
      </c>
      <c r="Q73" s="13">
        <v>2010</v>
      </c>
      <c r="R73" s="1">
        <v>3.7852999999999999</v>
      </c>
      <c r="S73" s="12">
        <v>17.298000000000002</v>
      </c>
      <c r="T73" s="1">
        <v>4.4109900000000009</v>
      </c>
      <c r="U73" s="173" t="s">
        <v>62</v>
      </c>
      <c r="V73" s="10">
        <v>46</v>
      </c>
      <c r="W73" s="11">
        <v>1</v>
      </c>
      <c r="X73" s="1">
        <v>1</v>
      </c>
      <c r="Y73" s="1">
        <v>17.297000000000001</v>
      </c>
      <c r="Z73" s="1">
        <v>14</v>
      </c>
      <c r="AA73" s="10">
        <v>243</v>
      </c>
      <c r="AB73" s="9">
        <v>39417</v>
      </c>
      <c r="AC73" s="8" t="s">
        <v>68</v>
      </c>
      <c r="AD73" s="7">
        <v>14.432999980000002</v>
      </c>
      <c r="AE73" s="6">
        <v>42.167000000000002</v>
      </c>
      <c r="AF73" s="4" t="s">
        <v>70</v>
      </c>
      <c r="AG73" s="5">
        <v>14.433</v>
      </c>
      <c r="AH73" s="4" t="s">
        <v>91</v>
      </c>
      <c r="AI73" s="3">
        <v>4.6249999999999999E-2</v>
      </c>
      <c r="AJ73" s="3">
        <v>5.7825404499418219E-2</v>
      </c>
      <c r="AK73" s="1" t="s">
        <v>503</v>
      </c>
      <c r="AL73" s="1" t="s">
        <v>69</v>
      </c>
      <c r="AM73" s="1" t="s">
        <v>69</v>
      </c>
      <c r="AN73" s="2">
        <v>1</v>
      </c>
      <c r="AO73" s="1">
        <v>5.166666666666667</v>
      </c>
    </row>
    <row r="74" spans="1:41" ht="36" customHeight="1" x14ac:dyDescent="0.25">
      <c r="A74" s="15" t="s">
        <v>504</v>
      </c>
      <c r="B74" s="8" t="s">
        <v>17</v>
      </c>
      <c r="C74" s="8" t="s">
        <v>59</v>
      </c>
      <c r="D74" s="8" t="s">
        <v>60</v>
      </c>
      <c r="E74" s="14" t="s">
        <v>505</v>
      </c>
      <c r="F74" s="14" t="s">
        <v>506</v>
      </c>
      <c r="G74" s="8" t="s">
        <v>410</v>
      </c>
      <c r="H74" s="8" t="s">
        <v>458</v>
      </c>
      <c r="I74" s="8" t="s">
        <v>65</v>
      </c>
      <c r="J74" s="2">
        <v>0.5</v>
      </c>
      <c r="K74" s="8" t="s">
        <v>5</v>
      </c>
      <c r="L74" s="2" t="s">
        <v>453</v>
      </c>
      <c r="M74" s="8" t="s">
        <v>62</v>
      </c>
      <c r="N74" s="8" t="s">
        <v>62</v>
      </c>
      <c r="O74" s="4" t="s">
        <v>62</v>
      </c>
      <c r="P74" s="4" t="s">
        <v>62</v>
      </c>
      <c r="Q74" s="13">
        <v>2011</v>
      </c>
      <c r="R74" s="1">
        <v>3.85</v>
      </c>
      <c r="S74" s="12">
        <v>17.003900000000002</v>
      </c>
      <c r="T74" s="1">
        <v>8.5019500000000008</v>
      </c>
      <c r="U74" s="173" t="s">
        <v>62</v>
      </c>
      <c r="V74" s="10">
        <v>44</v>
      </c>
      <c r="W74" s="11">
        <v>1</v>
      </c>
      <c r="X74" s="1">
        <v>1</v>
      </c>
      <c r="Y74" s="1">
        <v>17.003900000000002</v>
      </c>
      <c r="Z74" s="1" t="s">
        <v>62</v>
      </c>
      <c r="AA74" s="10">
        <v>62</v>
      </c>
      <c r="AB74" s="9">
        <v>39417</v>
      </c>
      <c r="AC74" s="8" t="s">
        <v>83</v>
      </c>
      <c r="AD74" s="7">
        <v>40.499999999999993</v>
      </c>
      <c r="AE74" s="6">
        <v>40.499999999999993</v>
      </c>
      <c r="AF74" s="4" t="s">
        <v>70</v>
      </c>
      <c r="AG74" s="5">
        <v>40.5</v>
      </c>
      <c r="AH74" s="4" t="s">
        <v>91</v>
      </c>
      <c r="AI74" s="3">
        <v>4.6250000000000006E-2</v>
      </c>
      <c r="AJ74" s="3">
        <v>5.2114203765261942E-2</v>
      </c>
      <c r="AK74" s="1" t="s">
        <v>507</v>
      </c>
      <c r="AL74" s="1" t="s">
        <v>69</v>
      </c>
      <c r="AM74" s="1" t="s">
        <v>69</v>
      </c>
      <c r="AN74" s="2">
        <v>1</v>
      </c>
      <c r="AO74" s="1">
        <v>5.75</v>
      </c>
    </row>
    <row r="75" spans="1:41" ht="36" customHeight="1" x14ac:dyDescent="0.25">
      <c r="A75" s="15" t="s">
        <v>508</v>
      </c>
      <c r="B75" s="8" t="s">
        <v>17</v>
      </c>
      <c r="C75" s="8" t="s">
        <v>59</v>
      </c>
      <c r="D75" s="8" t="s">
        <v>60</v>
      </c>
      <c r="E75" s="14" t="s">
        <v>509</v>
      </c>
      <c r="F75" s="14" t="s">
        <v>510</v>
      </c>
      <c r="G75" s="8" t="s">
        <v>410</v>
      </c>
      <c r="H75" s="8" t="s">
        <v>458</v>
      </c>
      <c r="I75" s="8" t="s">
        <v>65</v>
      </c>
      <c r="J75" s="2">
        <v>0.255</v>
      </c>
      <c r="K75" s="8" t="s">
        <v>465</v>
      </c>
      <c r="L75" s="2" t="s">
        <v>453</v>
      </c>
      <c r="M75" s="8" t="s">
        <v>62</v>
      </c>
      <c r="N75" s="8" t="s">
        <v>62</v>
      </c>
      <c r="O75" s="4" t="s">
        <v>62</v>
      </c>
      <c r="P75" s="4" t="s">
        <v>62</v>
      </c>
      <c r="Q75" s="13">
        <v>2015</v>
      </c>
      <c r="R75" s="1">
        <v>7.7</v>
      </c>
      <c r="S75" s="12">
        <v>1.8092999999999999</v>
      </c>
      <c r="T75" s="1">
        <v>0.46137149999999999</v>
      </c>
      <c r="U75" s="173" t="s">
        <v>62</v>
      </c>
      <c r="V75" s="10">
        <v>100</v>
      </c>
      <c r="W75" s="11">
        <v>1</v>
      </c>
      <c r="X75" s="1">
        <v>1</v>
      </c>
      <c r="Y75" s="1">
        <v>1.8</v>
      </c>
      <c r="Z75" s="1">
        <v>33</v>
      </c>
      <c r="AA75" s="10">
        <v>38</v>
      </c>
      <c r="AB75" s="9">
        <v>39417</v>
      </c>
      <c r="AC75" s="8" t="s">
        <v>68</v>
      </c>
      <c r="AD75" s="7">
        <v>1.5810000600000003</v>
      </c>
      <c r="AE75" s="6">
        <v>4.6189999999999998</v>
      </c>
      <c r="AF75" s="4" t="s">
        <v>70</v>
      </c>
      <c r="AG75" s="5">
        <v>1.581</v>
      </c>
      <c r="AH75" s="4" t="s">
        <v>91</v>
      </c>
      <c r="AI75" s="3">
        <v>4.3750000000000004E-2</v>
      </c>
      <c r="AJ75" s="3">
        <v>4.1532645125445286E-2</v>
      </c>
      <c r="AK75" s="1" t="s">
        <v>511</v>
      </c>
      <c r="AL75" s="1" t="s">
        <v>69</v>
      </c>
      <c r="AM75" s="1" t="s">
        <v>69</v>
      </c>
      <c r="AN75" s="2">
        <v>1</v>
      </c>
      <c r="AO75" s="1">
        <v>9.75</v>
      </c>
    </row>
    <row r="76" spans="1:41" ht="36" customHeight="1" x14ac:dyDescent="0.25">
      <c r="A76" s="15" t="s">
        <v>512</v>
      </c>
      <c r="B76" s="8" t="s">
        <v>17</v>
      </c>
      <c r="C76" s="8" t="s">
        <v>59</v>
      </c>
      <c r="D76" s="8" t="s">
        <v>60</v>
      </c>
      <c r="E76" s="14" t="s">
        <v>513</v>
      </c>
      <c r="F76" s="14" t="s">
        <v>514</v>
      </c>
      <c r="G76" s="8" t="s">
        <v>410</v>
      </c>
      <c r="H76" s="8" t="s">
        <v>458</v>
      </c>
      <c r="I76" s="8" t="s">
        <v>65</v>
      </c>
      <c r="J76" s="2">
        <v>0.255</v>
      </c>
      <c r="K76" s="8" t="s">
        <v>465</v>
      </c>
      <c r="L76" s="2" t="s">
        <v>453</v>
      </c>
      <c r="M76" s="8" t="s">
        <v>62</v>
      </c>
      <c r="N76" s="8" t="s">
        <v>62</v>
      </c>
      <c r="O76" s="4" t="s">
        <v>62</v>
      </c>
      <c r="P76" s="4" t="s">
        <v>62</v>
      </c>
      <c r="Q76" s="13">
        <v>2015</v>
      </c>
      <c r="R76" s="1">
        <v>11.3</v>
      </c>
      <c r="S76" s="12">
        <v>6.1888000000000005</v>
      </c>
      <c r="T76" s="1">
        <v>1.5781440000000002</v>
      </c>
      <c r="U76" s="173" t="s">
        <v>62</v>
      </c>
      <c r="V76" s="10">
        <v>100</v>
      </c>
      <c r="W76" s="11">
        <v>1</v>
      </c>
      <c r="X76" s="1">
        <v>1</v>
      </c>
      <c r="Y76" s="1">
        <v>6.2</v>
      </c>
      <c r="Z76" s="1">
        <v>10</v>
      </c>
      <c r="AA76" s="10">
        <v>49</v>
      </c>
      <c r="AB76" s="9">
        <v>39417</v>
      </c>
      <c r="AC76" s="8" t="s">
        <v>68</v>
      </c>
      <c r="AD76" s="7">
        <v>5.278499909999999</v>
      </c>
      <c r="AE76" s="6">
        <v>15.421499999999998</v>
      </c>
      <c r="AF76" s="4" t="s">
        <v>70</v>
      </c>
      <c r="AG76" s="5">
        <v>5.2785000000000002</v>
      </c>
      <c r="AH76" s="4" t="s">
        <v>91</v>
      </c>
      <c r="AI76" s="3">
        <v>4.3749999999999997E-2</v>
      </c>
      <c r="AJ76" s="3">
        <v>4.6019409882626691E-2</v>
      </c>
      <c r="AK76" s="1" t="s">
        <v>511</v>
      </c>
      <c r="AL76" s="1" t="s">
        <v>69</v>
      </c>
      <c r="AM76" s="1" t="s">
        <v>69</v>
      </c>
      <c r="AN76" s="2">
        <v>1</v>
      </c>
      <c r="AO76" s="1">
        <v>9.75</v>
      </c>
    </row>
    <row r="77" spans="1:41" ht="36" customHeight="1" x14ac:dyDescent="0.25">
      <c r="A77" s="15" t="s">
        <v>515</v>
      </c>
      <c r="B77" s="8" t="s">
        <v>17</v>
      </c>
      <c r="C77" s="8" t="s">
        <v>59</v>
      </c>
      <c r="D77" s="8" t="s">
        <v>60</v>
      </c>
      <c r="E77" s="14" t="s">
        <v>516</v>
      </c>
      <c r="F77" s="14" t="s">
        <v>517</v>
      </c>
      <c r="G77" s="8" t="s">
        <v>410</v>
      </c>
      <c r="H77" s="8" t="s">
        <v>458</v>
      </c>
      <c r="I77" s="8" t="s">
        <v>65</v>
      </c>
      <c r="J77" s="2">
        <v>0.255</v>
      </c>
      <c r="K77" s="8" t="s">
        <v>465</v>
      </c>
      <c r="L77" s="2" t="s">
        <v>453</v>
      </c>
      <c r="M77" s="8" t="s">
        <v>62</v>
      </c>
      <c r="N77" s="8" t="s">
        <v>62</v>
      </c>
      <c r="O77" s="4" t="s">
        <v>62</v>
      </c>
      <c r="P77" s="4" t="s">
        <v>62</v>
      </c>
      <c r="Q77" s="13">
        <v>2013</v>
      </c>
      <c r="R77" s="1">
        <v>1.7704</v>
      </c>
      <c r="S77" s="12">
        <v>10.105399999999999</v>
      </c>
      <c r="T77" s="1">
        <v>2.5768770000000001</v>
      </c>
      <c r="U77" s="173" t="s">
        <v>62</v>
      </c>
      <c r="V77" s="10">
        <v>57</v>
      </c>
      <c r="W77" s="11">
        <v>1</v>
      </c>
      <c r="X77" s="1">
        <v>1</v>
      </c>
      <c r="Y77" s="1">
        <v>10.105399999999999</v>
      </c>
      <c r="Z77" s="1">
        <v>2</v>
      </c>
      <c r="AA77" s="10">
        <v>47</v>
      </c>
      <c r="AB77" s="9">
        <v>39417</v>
      </c>
      <c r="AC77" s="8" t="s">
        <v>68</v>
      </c>
      <c r="AD77" s="7">
        <v>8.0324999999999989</v>
      </c>
      <c r="AE77" s="6">
        <v>23.467500000000001</v>
      </c>
      <c r="AF77" s="4" t="s">
        <v>70</v>
      </c>
      <c r="AG77" s="5">
        <v>8.0324999999999989</v>
      </c>
      <c r="AH77" s="4" t="s">
        <v>91</v>
      </c>
      <c r="AI77" s="3">
        <v>4.5000000000000005E-2</v>
      </c>
      <c r="AJ77" s="3">
        <v>4.6615223284179434E-2</v>
      </c>
      <c r="AK77" s="1" t="s">
        <v>204</v>
      </c>
      <c r="AL77" s="1" t="s">
        <v>69</v>
      </c>
      <c r="AM77" s="1" t="s">
        <v>69</v>
      </c>
      <c r="AN77" s="2">
        <v>1</v>
      </c>
      <c r="AO77" s="1">
        <v>8</v>
      </c>
    </row>
    <row r="78" spans="1:41" ht="36" customHeight="1" x14ac:dyDescent="0.25">
      <c r="A78" s="15" t="s">
        <v>518</v>
      </c>
      <c r="B78" s="8" t="s">
        <v>17</v>
      </c>
      <c r="C78" s="8" t="s">
        <v>59</v>
      </c>
      <c r="D78" s="8" t="s">
        <v>60</v>
      </c>
      <c r="E78" s="14" t="s">
        <v>519</v>
      </c>
      <c r="F78" s="14" t="s">
        <v>520</v>
      </c>
      <c r="G78" s="8" t="s">
        <v>410</v>
      </c>
      <c r="H78" s="8" t="s">
        <v>458</v>
      </c>
      <c r="I78" s="8" t="s">
        <v>65</v>
      </c>
      <c r="J78" s="2">
        <v>0.51</v>
      </c>
      <c r="K78" s="8" t="s">
        <v>412</v>
      </c>
      <c r="L78" s="2" t="s">
        <v>453</v>
      </c>
      <c r="M78" s="8" t="s">
        <v>62</v>
      </c>
      <c r="N78" s="8" t="s">
        <v>62</v>
      </c>
      <c r="O78" s="4" t="s">
        <v>62</v>
      </c>
      <c r="P78" s="4" t="s">
        <v>62</v>
      </c>
      <c r="Q78" s="13">
        <v>2016</v>
      </c>
      <c r="R78" s="1">
        <v>3.6</v>
      </c>
      <c r="S78" s="12">
        <v>20.755400000000002</v>
      </c>
      <c r="T78" s="1">
        <v>10.585254000000001</v>
      </c>
      <c r="U78" s="173" t="s">
        <v>62</v>
      </c>
      <c r="V78" s="10">
        <v>100</v>
      </c>
      <c r="W78" s="11">
        <v>1</v>
      </c>
      <c r="X78" s="1">
        <v>1</v>
      </c>
      <c r="Y78" s="1">
        <v>20.8</v>
      </c>
      <c r="Z78" s="1">
        <v>5</v>
      </c>
      <c r="AA78" s="10">
        <v>83</v>
      </c>
      <c r="AB78" s="9">
        <v>39417</v>
      </c>
      <c r="AC78" s="8" t="s">
        <v>68</v>
      </c>
      <c r="AD78" s="7">
        <v>28.049999889999999</v>
      </c>
      <c r="AE78" s="6">
        <v>26.949999999999996</v>
      </c>
      <c r="AF78" s="4" t="s">
        <v>70</v>
      </c>
      <c r="AG78" s="5">
        <v>28.049999999999997</v>
      </c>
      <c r="AH78" s="4" t="s">
        <v>132</v>
      </c>
      <c r="AI78" s="3">
        <v>4.7499999999999994E-2</v>
      </c>
      <c r="AJ78" s="3">
        <v>4.8513931080421839E-2</v>
      </c>
      <c r="AK78" s="1" t="s">
        <v>521</v>
      </c>
      <c r="AL78" s="1" t="s">
        <v>69</v>
      </c>
      <c r="AM78" s="1" t="s">
        <v>69</v>
      </c>
      <c r="AN78" s="2">
        <v>1</v>
      </c>
      <c r="AO78" s="1">
        <v>5.5</v>
      </c>
    </row>
    <row r="79" spans="1:41" ht="36" customHeight="1" x14ac:dyDescent="0.25">
      <c r="A79" s="15" t="s">
        <v>522</v>
      </c>
      <c r="B79" s="8" t="s">
        <v>17</v>
      </c>
      <c r="C79" s="8" t="s">
        <v>59</v>
      </c>
      <c r="D79" s="8" t="s">
        <v>60</v>
      </c>
      <c r="E79" s="14" t="s">
        <v>523</v>
      </c>
      <c r="F79" s="14" t="s">
        <v>524</v>
      </c>
      <c r="G79" s="8" t="s">
        <v>410</v>
      </c>
      <c r="H79" s="8" t="s">
        <v>458</v>
      </c>
      <c r="I79" s="8" t="s">
        <v>65</v>
      </c>
      <c r="J79" s="2">
        <v>0.5</v>
      </c>
      <c r="K79" s="8" t="s">
        <v>525</v>
      </c>
      <c r="L79" s="2" t="s">
        <v>453</v>
      </c>
      <c r="M79" s="8" t="s">
        <v>62</v>
      </c>
      <c r="N79" s="8" t="s">
        <v>62</v>
      </c>
      <c r="O79" s="4" t="s">
        <v>62</v>
      </c>
      <c r="P79" s="4" t="s">
        <v>526</v>
      </c>
      <c r="Q79" s="13">
        <v>2016</v>
      </c>
      <c r="R79" s="1">
        <v>6.67</v>
      </c>
      <c r="S79" s="12">
        <v>36.151499999999999</v>
      </c>
      <c r="T79" s="1">
        <v>18.075749999999999</v>
      </c>
      <c r="U79" s="173" t="s">
        <v>62</v>
      </c>
      <c r="V79" s="10" t="s">
        <v>62</v>
      </c>
      <c r="W79" s="11">
        <v>2</v>
      </c>
      <c r="X79" s="1">
        <v>4</v>
      </c>
      <c r="Y79" s="1">
        <v>9</v>
      </c>
      <c r="Z79" s="1">
        <v>11</v>
      </c>
      <c r="AA79" s="10">
        <v>326</v>
      </c>
      <c r="AB79" s="9">
        <v>41791</v>
      </c>
      <c r="AC79" s="8" t="s">
        <v>68</v>
      </c>
      <c r="AD79" s="7">
        <v>62.599999910000001</v>
      </c>
      <c r="AE79" s="6">
        <v>62.600000000000009</v>
      </c>
      <c r="AF79" s="4" t="s">
        <v>70</v>
      </c>
      <c r="AG79" s="5">
        <v>62.599999999999994</v>
      </c>
      <c r="AH79" s="4" t="s">
        <v>91</v>
      </c>
      <c r="AI79" s="3">
        <v>4.6249999999999999E-2</v>
      </c>
      <c r="AJ79" s="3">
        <v>5.1356239305258733E-2</v>
      </c>
      <c r="AK79" s="1" t="s">
        <v>527</v>
      </c>
      <c r="AL79" s="1" t="s">
        <v>528</v>
      </c>
      <c r="AM79" s="1" t="s">
        <v>529</v>
      </c>
      <c r="AN79" s="2">
        <v>1</v>
      </c>
      <c r="AO79" s="1">
        <v>5.6336704763061105</v>
      </c>
    </row>
    <row r="80" spans="1:41" ht="36" customHeight="1" x14ac:dyDescent="0.25">
      <c r="A80" s="15" t="s">
        <v>530</v>
      </c>
      <c r="B80" s="8" t="s">
        <v>17</v>
      </c>
      <c r="C80" s="8" t="s">
        <v>59</v>
      </c>
      <c r="D80" s="8" t="s">
        <v>60</v>
      </c>
      <c r="E80" s="14" t="s">
        <v>531</v>
      </c>
      <c r="F80" s="14" t="s">
        <v>532</v>
      </c>
      <c r="G80" s="8" t="s">
        <v>410</v>
      </c>
      <c r="H80" s="8" t="s">
        <v>458</v>
      </c>
      <c r="I80" s="8" t="s">
        <v>65</v>
      </c>
      <c r="J80" s="2">
        <v>0.5</v>
      </c>
      <c r="K80" s="8" t="s">
        <v>525</v>
      </c>
      <c r="L80" s="2" t="s">
        <v>453</v>
      </c>
      <c r="M80" s="8" t="s">
        <v>62</v>
      </c>
      <c r="N80" s="8" t="s">
        <v>62</v>
      </c>
      <c r="O80" s="4" t="s">
        <v>62</v>
      </c>
      <c r="P80" s="4" t="s">
        <v>62</v>
      </c>
      <c r="Q80" s="13">
        <v>2018</v>
      </c>
      <c r="R80" s="1">
        <v>1.9279999999999999</v>
      </c>
      <c r="S80" s="12">
        <v>8.0649999999999995</v>
      </c>
      <c r="T80" s="1">
        <v>4.0324999999999998</v>
      </c>
      <c r="U80" s="173" t="s">
        <v>62</v>
      </c>
      <c r="V80" s="10" t="s">
        <v>62</v>
      </c>
      <c r="W80" s="11">
        <v>2</v>
      </c>
      <c r="X80" s="1">
        <v>3</v>
      </c>
      <c r="Y80" s="1">
        <v>2.7</v>
      </c>
      <c r="Z80" s="1" t="s">
        <v>62</v>
      </c>
      <c r="AA80" s="10">
        <v>71</v>
      </c>
      <c r="AB80" s="9">
        <v>41791</v>
      </c>
      <c r="AC80" s="8" t="s">
        <v>68</v>
      </c>
      <c r="AD80" s="7">
        <v>14.250000149999998</v>
      </c>
      <c r="AE80" s="6">
        <v>14.249999999999998</v>
      </c>
      <c r="AF80" s="4" t="s">
        <v>70</v>
      </c>
      <c r="AG80" s="5">
        <v>14.25</v>
      </c>
      <c r="AH80" s="4" t="s">
        <v>91</v>
      </c>
      <c r="AI80" s="3">
        <v>4.4999999999999998E-2</v>
      </c>
      <c r="AJ80" s="3">
        <v>4.3521446816138037E-2</v>
      </c>
      <c r="AK80" s="1" t="s">
        <v>533</v>
      </c>
      <c r="AL80" s="1" t="s">
        <v>534</v>
      </c>
      <c r="AM80" s="1" t="s">
        <v>521</v>
      </c>
      <c r="AN80" s="2">
        <v>1</v>
      </c>
      <c r="AO80" s="1">
        <v>6.5429423354010874</v>
      </c>
    </row>
    <row r="81" spans="1:41" ht="36" customHeight="1" x14ac:dyDescent="0.25">
      <c r="A81" s="15" t="s">
        <v>535</v>
      </c>
      <c r="B81" s="8" t="s">
        <v>17</v>
      </c>
      <c r="C81" s="8" t="s">
        <v>59</v>
      </c>
      <c r="D81" s="8" t="s">
        <v>60</v>
      </c>
      <c r="E81" s="14" t="s">
        <v>536</v>
      </c>
      <c r="F81" s="14" t="s">
        <v>537</v>
      </c>
      <c r="G81" s="8" t="s">
        <v>410</v>
      </c>
      <c r="H81" s="8" t="s">
        <v>458</v>
      </c>
      <c r="I81" s="8" t="s">
        <v>65</v>
      </c>
      <c r="J81" s="2">
        <v>0.5</v>
      </c>
      <c r="K81" s="8" t="s">
        <v>525</v>
      </c>
      <c r="L81" s="2" t="s">
        <v>453</v>
      </c>
      <c r="M81" s="8" t="s">
        <v>62</v>
      </c>
      <c r="N81" s="8" t="s">
        <v>62</v>
      </c>
      <c r="O81" s="4" t="s">
        <v>62</v>
      </c>
      <c r="P81" s="4" t="s">
        <v>62</v>
      </c>
      <c r="Q81" s="13">
        <v>2019</v>
      </c>
      <c r="R81" s="1">
        <v>5.4329999999999998</v>
      </c>
      <c r="S81" s="12">
        <v>33.938400000000001</v>
      </c>
      <c r="T81" s="1">
        <v>16.969200000000001</v>
      </c>
      <c r="U81" s="173" t="s">
        <v>62</v>
      </c>
      <c r="V81" s="10" t="s">
        <v>62</v>
      </c>
      <c r="W81" s="11">
        <v>1</v>
      </c>
      <c r="X81" s="1">
        <v>3</v>
      </c>
      <c r="Y81" s="1">
        <v>11.3</v>
      </c>
      <c r="Z81" s="1" t="s">
        <v>62</v>
      </c>
      <c r="AA81" s="10">
        <v>184</v>
      </c>
      <c r="AB81" s="9">
        <v>41791</v>
      </c>
      <c r="AC81" s="8" t="s">
        <v>68</v>
      </c>
      <c r="AD81" s="7">
        <v>51.299999969999995</v>
      </c>
      <c r="AE81" s="6">
        <v>51.3</v>
      </c>
      <c r="AF81" s="4" t="s">
        <v>70</v>
      </c>
      <c r="AG81" s="5">
        <v>51.3</v>
      </c>
      <c r="AH81" s="4" t="s">
        <v>91</v>
      </c>
      <c r="AI81" s="3">
        <v>4.4999999999999998E-2</v>
      </c>
      <c r="AJ81" s="3">
        <v>4.5881145112169217E-2</v>
      </c>
      <c r="AK81" s="1" t="s">
        <v>538</v>
      </c>
      <c r="AL81" s="1" t="s">
        <v>539</v>
      </c>
      <c r="AM81" s="1" t="s">
        <v>540</v>
      </c>
      <c r="AN81" s="2">
        <v>1</v>
      </c>
      <c r="AO81" s="1">
        <v>7.7900778103141315</v>
      </c>
    </row>
    <row r="82" spans="1:41" ht="36" customHeight="1" x14ac:dyDescent="0.25">
      <c r="A82" s="15" t="s">
        <v>541</v>
      </c>
      <c r="B82" s="8" t="s">
        <v>17</v>
      </c>
      <c r="C82" s="8" t="s">
        <v>59</v>
      </c>
      <c r="D82" s="8" t="s">
        <v>60</v>
      </c>
      <c r="E82" s="14" t="s">
        <v>542</v>
      </c>
      <c r="F82" s="14" t="s">
        <v>543</v>
      </c>
      <c r="G82" s="8" t="s">
        <v>410</v>
      </c>
      <c r="H82" s="8" t="s">
        <v>458</v>
      </c>
      <c r="I82" s="8" t="s">
        <v>65</v>
      </c>
      <c r="J82" s="2">
        <v>0.5</v>
      </c>
      <c r="K82" s="8" t="s">
        <v>525</v>
      </c>
      <c r="L82" s="2" t="s">
        <v>453</v>
      </c>
      <c r="M82" s="8" t="s">
        <v>62</v>
      </c>
      <c r="N82" s="8" t="s">
        <v>62</v>
      </c>
      <c r="O82" s="4" t="s">
        <v>62</v>
      </c>
      <c r="P82" s="4" t="s">
        <v>62</v>
      </c>
      <c r="Q82" s="13">
        <v>2016</v>
      </c>
      <c r="R82" s="1">
        <v>2</v>
      </c>
      <c r="S82" s="12">
        <v>10.121700000000001</v>
      </c>
      <c r="T82" s="1">
        <v>5.0608500000000003</v>
      </c>
      <c r="U82" s="173" t="s">
        <v>62</v>
      </c>
      <c r="V82" s="10">
        <v>50</v>
      </c>
      <c r="W82" s="11">
        <v>1</v>
      </c>
      <c r="X82" s="1">
        <v>1</v>
      </c>
      <c r="Y82" s="1">
        <v>10</v>
      </c>
      <c r="Z82" s="1">
        <v>10</v>
      </c>
      <c r="AA82" s="10">
        <v>60</v>
      </c>
      <c r="AB82" s="9">
        <v>41791</v>
      </c>
      <c r="AC82" s="8" t="s">
        <v>68</v>
      </c>
      <c r="AD82" s="7">
        <v>14.250000150000002</v>
      </c>
      <c r="AE82" s="6">
        <v>14.25</v>
      </c>
      <c r="AF82" s="4" t="s">
        <v>70</v>
      </c>
      <c r="AG82" s="5">
        <v>14.25</v>
      </c>
      <c r="AH82" s="4" t="s">
        <v>91</v>
      </c>
      <c r="AI82" s="3">
        <v>4.8750000000000009E-2</v>
      </c>
      <c r="AJ82" s="3">
        <v>5.295747211171755E-2</v>
      </c>
      <c r="AK82" s="1" t="s">
        <v>544</v>
      </c>
      <c r="AL82" s="1" t="s">
        <v>69</v>
      </c>
      <c r="AM82" s="1" t="s">
        <v>69</v>
      </c>
      <c r="AN82" s="2">
        <v>1</v>
      </c>
      <c r="AO82" s="1">
        <v>3.1666666666666665</v>
      </c>
    </row>
    <row r="83" spans="1:41" ht="36" customHeight="1" x14ac:dyDescent="0.25">
      <c r="A83" s="15" t="s">
        <v>545</v>
      </c>
      <c r="B83" s="8" t="s">
        <v>17</v>
      </c>
      <c r="C83" s="8" t="s">
        <v>59</v>
      </c>
      <c r="D83" s="8" t="s">
        <v>60</v>
      </c>
      <c r="E83" s="14" t="s">
        <v>546</v>
      </c>
      <c r="F83" s="14" t="s">
        <v>547</v>
      </c>
      <c r="G83" s="8" t="s">
        <v>410</v>
      </c>
      <c r="H83" s="8" t="s">
        <v>458</v>
      </c>
      <c r="I83" s="8" t="s">
        <v>65</v>
      </c>
      <c r="J83" s="2">
        <v>0.5</v>
      </c>
      <c r="K83" s="8" t="s">
        <v>525</v>
      </c>
      <c r="L83" s="2" t="s">
        <v>453</v>
      </c>
      <c r="M83" s="8" t="s">
        <v>62</v>
      </c>
      <c r="N83" s="8" t="s">
        <v>62</v>
      </c>
      <c r="O83" s="4" t="s">
        <v>62</v>
      </c>
      <c r="P83" s="4" t="s">
        <v>62</v>
      </c>
      <c r="Q83" s="13">
        <v>2018</v>
      </c>
      <c r="R83" s="1">
        <v>4.7359999999999998</v>
      </c>
      <c r="S83" s="12">
        <v>27.131599999999999</v>
      </c>
      <c r="T83" s="1">
        <v>13.565799999999999</v>
      </c>
      <c r="U83" s="173" t="s">
        <v>62</v>
      </c>
      <c r="V83" s="10" t="s">
        <v>62</v>
      </c>
      <c r="W83" s="11">
        <v>1</v>
      </c>
      <c r="X83" s="1">
        <v>1</v>
      </c>
      <c r="Y83" s="1">
        <v>27.1</v>
      </c>
      <c r="Z83" s="1" t="s">
        <v>62</v>
      </c>
      <c r="AA83" s="10">
        <v>168</v>
      </c>
      <c r="AB83" s="9">
        <v>41791</v>
      </c>
      <c r="AC83" s="8" t="s">
        <v>68</v>
      </c>
      <c r="AD83" s="7">
        <v>40.200000090000003</v>
      </c>
      <c r="AE83" s="6">
        <v>40.199999999999996</v>
      </c>
      <c r="AF83" s="4" t="s">
        <v>70</v>
      </c>
      <c r="AG83" s="5">
        <v>40.199999999999996</v>
      </c>
      <c r="AH83" s="4" t="s">
        <v>91</v>
      </c>
      <c r="AI83" s="3">
        <v>4.4999999999999998E-2</v>
      </c>
      <c r="AJ83" s="3">
        <v>4.4232214295771011E-2</v>
      </c>
      <c r="AK83" s="1" t="s">
        <v>503</v>
      </c>
      <c r="AL83" s="1" t="s">
        <v>69</v>
      </c>
      <c r="AM83" s="1" t="s">
        <v>69</v>
      </c>
      <c r="AN83" s="2">
        <v>1</v>
      </c>
      <c r="AO83" s="1">
        <v>7.5</v>
      </c>
    </row>
    <row r="84" spans="1:41" ht="36" customHeight="1" x14ac:dyDescent="0.25">
      <c r="A84" s="15" t="s">
        <v>548</v>
      </c>
      <c r="B84" s="8" t="s">
        <v>17</v>
      </c>
      <c r="C84" s="8" t="s">
        <v>59</v>
      </c>
      <c r="D84" s="8" t="s">
        <v>60</v>
      </c>
      <c r="E84" s="14" t="s">
        <v>549</v>
      </c>
      <c r="F84" s="14" t="s">
        <v>550</v>
      </c>
      <c r="G84" s="8" t="s">
        <v>410</v>
      </c>
      <c r="H84" s="8" t="s">
        <v>458</v>
      </c>
      <c r="I84" s="8" t="s">
        <v>65</v>
      </c>
      <c r="J84" s="2">
        <v>0.5</v>
      </c>
      <c r="K84" s="8" t="s">
        <v>525</v>
      </c>
      <c r="L84" s="2" t="s">
        <v>453</v>
      </c>
      <c r="M84" s="8" t="s">
        <v>62</v>
      </c>
      <c r="N84" s="8" t="s">
        <v>62</v>
      </c>
      <c r="O84" s="4" t="s">
        <v>62</v>
      </c>
      <c r="P84" s="4" t="s">
        <v>62</v>
      </c>
      <c r="Q84" s="13">
        <v>2018</v>
      </c>
      <c r="R84" s="1">
        <v>1.2470000000000001</v>
      </c>
      <c r="S84" s="12">
        <v>6.7651000000000003</v>
      </c>
      <c r="T84" s="1">
        <v>3.3825500000000002</v>
      </c>
      <c r="U84" s="173" t="s">
        <v>62</v>
      </c>
      <c r="V84" s="10" t="s">
        <v>62</v>
      </c>
      <c r="W84" s="11">
        <v>1</v>
      </c>
      <c r="X84" s="1">
        <v>1</v>
      </c>
      <c r="Y84" s="1">
        <v>6.8</v>
      </c>
      <c r="Z84" s="1" t="s">
        <v>62</v>
      </c>
      <c r="AA84" s="10">
        <v>33</v>
      </c>
      <c r="AB84" s="9">
        <v>41791</v>
      </c>
      <c r="AC84" s="8" t="s">
        <v>68</v>
      </c>
      <c r="AD84" s="7">
        <v>9.6000001099999981</v>
      </c>
      <c r="AE84" s="6">
        <v>9.5999999999999979</v>
      </c>
      <c r="AF84" s="4" t="s">
        <v>70</v>
      </c>
      <c r="AG84" s="5">
        <v>9.6</v>
      </c>
      <c r="AH84" s="4" t="s">
        <v>91</v>
      </c>
      <c r="AI84" s="3">
        <v>4.8750000000000002E-2</v>
      </c>
      <c r="AJ84" s="3">
        <v>4.9113278284126816E-2</v>
      </c>
      <c r="AK84" s="1" t="s">
        <v>551</v>
      </c>
      <c r="AL84" s="1" t="s">
        <v>69</v>
      </c>
      <c r="AM84" s="1" t="s">
        <v>69</v>
      </c>
      <c r="AN84" s="2">
        <v>1</v>
      </c>
      <c r="AO84" s="1">
        <v>2</v>
      </c>
    </row>
    <row r="85" spans="1:41" ht="36" customHeight="1" x14ac:dyDescent="0.25">
      <c r="A85" s="15" t="s">
        <v>552</v>
      </c>
      <c r="B85" s="8" t="s">
        <v>17</v>
      </c>
      <c r="C85" s="8" t="s">
        <v>59</v>
      </c>
      <c r="D85" s="8" t="s">
        <v>60</v>
      </c>
      <c r="E85" s="14" t="s">
        <v>553</v>
      </c>
      <c r="F85" s="14" t="s">
        <v>554</v>
      </c>
      <c r="G85" s="8" t="s">
        <v>410</v>
      </c>
      <c r="H85" s="8" t="s">
        <v>411</v>
      </c>
      <c r="I85" s="8" t="s">
        <v>65</v>
      </c>
      <c r="J85" s="2">
        <v>0.51</v>
      </c>
      <c r="K85" s="8" t="s">
        <v>412</v>
      </c>
      <c r="L85" s="2" t="s">
        <v>555</v>
      </c>
      <c r="M85" s="8" t="s">
        <v>62</v>
      </c>
      <c r="N85" s="8" t="s">
        <v>62</v>
      </c>
      <c r="O85" s="4" t="s">
        <v>62</v>
      </c>
      <c r="P85" s="4" t="s">
        <v>62</v>
      </c>
      <c r="Q85" s="13">
        <v>1996</v>
      </c>
      <c r="R85" s="1">
        <v>1.4</v>
      </c>
      <c r="S85" s="12" t="s">
        <v>69</v>
      </c>
      <c r="T85" s="1" t="s">
        <v>69</v>
      </c>
      <c r="U85" s="173" t="s">
        <v>62</v>
      </c>
      <c r="V85" s="10">
        <v>49</v>
      </c>
      <c r="W85" s="11">
        <v>1</v>
      </c>
      <c r="X85" s="1">
        <v>1</v>
      </c>
      <c r="Y85" s="1">
        <v>6.8289999999999997</v>
      </c>
      <c r="Z85" s="1">
        <v>19</v>
      </c>
      <c r="AA85" s="10">
        <v>105</v>
      </c>
      <c r="AB85" s="9">
        <v>35977</v>
      </c>
      <c r="AC85" s="8" t="s">
        <v>160</v>
      </c>
      <c r="AD85" s="7"/>
      <c r="AE85" s="6"/>
      <c r="AF85" s="4"/>
      <c r="AG85" s="5"/>
      <c r="AH85" s="4"/>
      <c r="AI85" s="3"/>
      <c r="AJ85" s="3" t="s">
        <v>69</v>
      </c>
      <c r="AK85" s="1" t="s">
        <v>69</v>
      </c>
      <c r="AL85" s="1" t="s">
        <v>69</v>
      </c>
      <c r="AM85" s="1" t="s">
        <v>69</v>
      </c>
      <c r="AN85" s="2" t="s">
        <v>69</v>
      </c>
      <c r="AO85" s="1" t="s">
        <v>69</v>
      </c>
    </row>
    <row r="86" spans="1:41" ht="36" customHeight="1" x14ac:dyDescent="0.25">
      <c r="A86" s="15" t="s">
        <v>556</v>
      </c>
      <c r="B86" s="8" t="s">
        <v>17</v>
      </c>
      <c r="C86" s="8" t="s">
        <v>59</v>
      </c>
      <c r="D86" s="8" t="s">
        <v>60</v>
      </c>
      <c r="E86" s="14" t="s">
        <v>557</v>
      </c>
      <c r="F86" s="14" t="s">
        <v>558</v>
      </c>
      <c r="G86" s="8" t="s">
        <v>410</v>
      </c>
      <c r="H86" s="8" t="s">
        <v>458</v>
      </c>
      <c r="I86" s="8" t="s">
        <v>65</v>
      </c>
      <c r="J86" s="2">
        <v>0.51</v>
      </c>
      <c r="K86" s="8" t="s">
        <v>412</v>
      </c>
      <c r="L86" s="2" t="s">
        <v>559</v>
      </c>
      <c r="M86" s="8" t="s">
        <v>62</v>
      </c>
      <c r="N86" s="8" t="s">
        <v>62</v>
      </c>
      <c r="O86" s="4" t="s">
        <v>62</v>
      </c>
      <c r="P86" s="4" t="s">
        <v>62</v>
      </c>
      <c r="Q86" s="13">
        <v>1985</v>
      </c>
      <c r="R86" s="1">
        <v>13.7</v>
      </c>
      <c r="S86" s="12">
        <v>69.033100000000005</v>
      </c>
      <c r="T86" s="1">
        <v>35.206881000000003</v>
      </c>
      <c r="U86" s="173" t="s">
        <v>62</v>
      </c>
      <c r="V86" s="10">
        <v>50</v>
      </c>
      <c r="W86" s="11">
        <v>10</v>
      </c>
      <c r="X86" s="1">
        <v>11</v>
      </c>
      <c r="Y86" s="1">
        <v>6.2596909090909092</v>
      </c>
      <c r="Z86" s="1">
        <v>13</v>
      </c>
      <c r="AA86" s="10">
        <v>484</v>
      </c>
      <c r="AB86" s="9">
        <v>32994</v>
      </c>
      <c r="AC86" s="8" t="s">
        <v>68</v>
      </c>
      <c r="AD86" s="7">
        <v>68.849999809999986</v>
      </c>
      <c r="AE86" s="6">
        <v>66.150000000000006</v>
      </c>
      <c r="AF86" s="4" t="s">
        <v>70</v>
      </c>
      <c r="AG86" s="5">
        <v>68.849999999999994</v>
      </c>
      <c r="AH86" s="4" t="s">
        <v>171</v>
      </c>
      <c r="AI86" s="3">
        <v>5.4999999999999993E-2</v>
      </c>
      <c r="AJ86" s="3">
        <v>4.9479908415077441E-2</v>
      </c>
      <c r="AK86" s="1" t="s">
        <v>841</v>
      </c>
      <c r="AL86" s="1" t="s">
        <v>560</v>
      </c>
      <c r="AM86" s="1" t="s">
        <v>561</v>
      </c>
      <c r="AN86" s="2">
        <v>1</v>
      </c>
      <c r="AO86" s="1">
        <v>1.8986282700417643</v>
      </c>
    </row>
    <row r="87" spans="1:41" ht="36" customHeight="1" x14ac:dyDescent="0.25">
      <c r="A87" s="15" t="s">
        <v>562</v>
      </c>
      <c r="B87" s="8" t="s">
        <v>17</v>
      </c>
      <c r="C87" s="8" t="s">
        <v>59</v>
      </c>
      <c r="D87" s="8" t="s">
        <v>60</v>
      </c>
      <c r="E87" s="14" t="s">
        <v>563</v>
      </c>
      <c r="F87" s="14" t="s">
        <v>564</v>
      </c>
      <c r="G87" s="8" t="s">
        <v>399</v>
      </c>
      <c r="H87" s="8" t="s">
        <v>458</v>
      </c>
      <c r="I87" s="8" t="s">
        <v>65</v>
      </c>
      <c r="J87" s="2">
        <v>0.51</v>
      </c>
      <c r="K87" s="8" t="s">
        <v>412</v>
      </c>
      <c r="L87" s="2" t="s">
        <v>446</v>
      </c>
      <c r="M87" s="8" t="s">
        <v>62</v>
      </c>
      <c r="N87" s="8" t="s">
        <v>62</v>
      </c>
      <c r="O87" s="4" t="s">
        <v>62</v>
      </c>
      <c r="P87" s="4" t="s">
        <v>62</v>
      </c>
      <c r="Q87" s="13">
        <v>2000</v>
      </c>
      <c r="R87" s="1">
        <v>5.4</v>
      </c>
      <c r="S87" s="12">
        <v>30.3675</v>
      </c>
      <c r="T87" s="1">
        <v>15.487425</v>
      </c>
      <c r="U87" s="173" t="s">
        <v>62</v>
      </c>
      <c r="V87" s="10">
        <v>56</v>
      </c>
      <c r="W87" s="11">
        <v>2</v>
      </c>
      <c r="X87" s="1">
        <v>2</v>
      </c>
      <c r="Y87" s="1">
        <v>15.077</v>
      </c>
      <c r="Z87" s="1">
        <v>24</v>
      </c>
      <c r="AA87" s="10">
        <v>384</v>
      </c>
      <c r="AB87" s="9">
        <v>40156</v>
      </c>
      <c r="AC87" s="8" t="s">
        <v>68</v>
      </c>
      <c r="AD87" s="7">
        <v>60.94499994000001</v>
      </c>
      <c r="AE87" s="6">
        <v>58.554999999999993</v>
      </c>
      <c r="AF87" s="4" t="s">
        <v>70</v>
      </c>
      <c r="AG87" s="5">
        <v>60.945</v>
      </c>
      <c r="AH87" s="4" t="s">
        <v>71</v>
      </c>
      <c r="AI87" s="3">
        <v>4.4999999999999991E-2</v>
      </c>
      <c r="AJ87" s="3">
        <v>4.4811653409091656E-2</v>
      </c>
      <c r="AK87" s="1" t="s">
        <v>565</v>
      </c>
      <c r="AL87" s="1" t="s">
        <v>566</v>
      </c>
      <c r="AM87" s="1" t="s">
        <v>69</v>
      </c>
      <c r="AN87" s="2">
        <v>1</v>
      </c>
      <c r="AO87" s="1">
        <v>4.3870961399056672</v>
      </c>
    </row>
    <row r="88" spans="1:41" ht="36" customHeight="1" x14ac:dyDescent="0.25">
      <c r="A88" s="15" t="s">
        <v>567</v>
      </c>
      <c r="B88" s="8" t="s">
        <v>17</v>
      </c>
      <c r="C88" s="8" t="s">
        <v>59</v>
      </c>
      <c r="D88" s="8" t="s">
        <v>60</v>
      </c>
      <c r="E88" s="14" t="s">
        <v>568</v>
      </c>
      <c r="F88" s="14" t="s">
        <v>569</v>
      </c>
      <c r="G88" s="8" t="s">
        <v>410</v>
      </c>
      <c r="H88" s="8" t="s">
        <v>458</v>
      </c>
      <c r="I88" s="8" t="s">
        <v>65</v>
      </c>
      <c r="J88" s="2">
        <v>1</v>
      </c>
      <c r="K88" s="8" t="s">
        <v>69</v>
      </c>
      <c r="L88" s="2" t="s">
        <v>570</v>
      </c>
      <c r="M88" s="8" t="s">
        <v>62</v>
      </c>
      <c r="N88" s="8" t="s">
        <v>62</v>
      </c>
      <c r="O88" s="4" t="s">
        <v>62</v>
      </c>
      <c r="P88" s="4" t="s">
        <v>62</v>
      </c>
      <c r="Q88" s="13">
        <v>1986</v>
      </c>
      <c r="R88" s="1">
        <v>6.5</v>
      </c>
      <c r="S88" s="12">
        <v>25.773899999999998</v>
      </c>
      <c r="T88" s="1">
        <v>25.773899999999998</v>
      </c>
      <c r="U88" s="173" t="s">
        <v>69</v>
      </c>
      <c r="V88" s="10" t="s">
        <v>69</v>
      </c>
      <c r="W88" s="11">
        <v>1</v>
      </c>
      <c r="X88" s="1" t="s">
        <v>69</v>
      </c>
      <c r="Y88" s="1" t="s">
        <v>69</v>
      </c>
      <c r="Z88" s="1" t="s">
        <v>69</v>
      </c>
      <c r="AA88" s="10">
        <v>686</v>
      </c>
      <c r="AB88" s="9">
        <v>43739</v>
      </c>
      <c r="AC88" s="8" t="s">
        <v>83</v>
      </c>
      <c r="AD88" s="7">
        <v>64.5</v>
      </c>
      <c r="AE88" s="6" t="s">
        <v>69</v>
      </c>
      <c r="AF88" s="4" t="s">
        <v>70</v>
      </c>
      <c r="AG88" s="5">
        <v>64.5</v>
      </c>
      <c r="AH88" s="4" t="s">
        <v>71</v>
      </c>
      <c r="AI88" s="3">
        <v>6.7500000000000018E-2</v>
      </c>
      <c r="AJ88" s="3">
        <v>5.3448513488746047E-2</v>
      </c>
      <c r="AK88" s="1" t="s">
        <v>571</v>
      </c>
      <c r="AL88" s="1" t="s">
        <v>572</v>
      </c>
      <c r="AM88" s="1" t="s">
        <v>573</v>
      </c>
      <c r="AN88" s="2">
        <v>0.88619882904799041</v>
      </c>
      <c r="AO88" s="1">
        <v>2.7253377469070053</v>
      </c>
    </row>
    <row r="89" spans="1:41" ht="36" customHeight="1" x14ac:dyDescent="0.25">
      <c r="A89" s="15" t="s">
        <v>574</v>
      </c>
      <c r="B89" s="8" t="s">
        <v>17</v>
      </c>
      <c r="C89" s="8" t="s">
        <v>59</v>
      </c>
      <c r="D89" s="8" t="s">
        <v>60</v>
      </c>
      <c r="E89" s="14" t="s">
        <v>575</v>
      </c>
      <c r="F89" s="14" t="s">
        <v>576</v>
      </c>
      <c r="G89" s="8" t="s">
        <v>445</v>
      </c>
      <c r="H89" s="8" t="s">
        <v>458</v>
      </c>
      <c r="I89" s="8" t="s">
        <v>65</v>
      </c>
      <c r="J89" s="2">
        <v>0.51</v>
      </c>
      <c r="K89" s="8" t="s">
        <v>412</v>
      </c>
      <c r="L89" s="2" t="s">
        <v>446</v>
      </c>
      <c r="M89" s="8" t="s">
        <v>62</v>
      </c>
      <c r="N89" s="8" t="s">
        <v>62</v>
      </c>
      <c r="O89" s="4" t="s">
        <v>62</v>
      </c>
      <c r="P89" s="4" t="s">
        <v>62</v>
      </c>
      <c r="Q89" s="13">
        <v>1988</v>
      </c>
      <c r="R89" s="1">
        <v>2.4</v>
      </c>
      <c r="S89" s="12">
        <v>14.255000000000001</v>
      </c>
      <c r="T89" s="1">
        <v>7.2700500000000003</v>
      </c>
      <c r="U89" s="173" t="s">
        <v>62</v>
      </c>
      <c r="V89" s="10">
        <v>74</v>
      </c>
      <c r="W89" s="11">
        <v>5</v>
      </c>
      <c r="X89" s="1">
        <v>9</v>
      </c>
      <c r="Y89" s="1">
        <v>1.4865250000000001</v>
      </c>
      <c r="Z89" s="1">
        <v>48</v>
      </c>
      <c r="AA89" s="10">
        <v>270</v>
      </c>
      <c r="AB89" s="9">
        <v>40299</v>
      </c>
      <c r="AC89" s="8" t="s">
        <v>68</v>
      </c>
      <c r="AD89" s="7">
        <v>17.901000009999997</v>
      </c>
      <c r="AE89" s="6">
        <v>17.198999999999998</v>
      </c>
      <c r="AF89" s="4" t="s">
        <v>70</v>
      </c>
      <c r="AG89" s="5">
        <v>17.901</v>
      </c>
      <c r="AH89" s="4" t="s">
        <v>91</v>
      </c>
      <c r="AI89" s="3">
        <v>5.7500000000000002E-2</v>
      </c>
      <c r="AJ89" s="3">
        <v>6.1533445637872212E-2</v>
      </c>
      <c r="AK89" s="1" t="s">
        <v>577</v>
      </c>
      <c r="AL89" s="1" t="s">
        <v>578</v>
      </c>
      <c r="AM89" s="1" t="s">
        <v>579</v>
      </c>
      <c r="AN89" s="2">
        <v>1</v>
      </c>
      <c r="AO89" s="1">
        <v>3.6355006323067776</v>
      </c>
    </row>
    <row r="90" spans="1:41" ht="36" customHeight="1" x14ac:dyDescent="0.25">
      <c r="A90" s="15" t="s">
        <v>580</v>
      </c>
      <c r="B90" s="8" t="s">
        <v>17</v>
      </c>
      <c r="C90" s="8" t="s">
        <v>59</v>
      </c>
      <c r="D90" s="8" t="s">
        <v>60</v>
      </c>
      <c r="E90" s="14" t="s">
        <v>581</v>
      </c>
      <c r="F90" s="14" t="s">
        <v>582</v>
      </c>
      <c r="G90" s="8" t="s">
        <v>445</v>
      </c>
      <c r="H90" s="8" t="s">
        <v>458</v>
      </c>
      <c r="I90" s="8" t="s">
        <v>65</v>
      </c>
      <c r="J90" s="2">
        <v>0.51</v>
      </c>
      <c r="K90" s="8" t="s">
        <v>412</v>
      </c>
      <c r="L90" s="2" t="s">
        <v>446</v>
      </c>
      <c r="M90" s="8" t="s">
        <v>62</v>
      </c>
      <c r="N90" s="8" t="s">
        <v>62</v>
      </c>
      <c r="O90" s="4" t="s">
        <v>62</v>
      </c>
      <c r="P90" s="4" t="s">
        <v>62</v>
      </c>
      <c r="Q90" s="13">
        <v>1969</v>
      </c>
      <c r="R90" s="1">
        <v>8.8000000000000007</v>
      </c>
      <c r="S90" s="12">
        <v>17.276700000000002</v>
      </c>
      <c r="T90" s="1">
        <v>8.8111170000000012</v>
      </c>
      <c r="U90" s="173" t="s">
        <v>62</v>
      </c>
      <c r="V90" s="10">
        <v>21</v>
      </c>
      <c r="W90" s="11">
        <v>5</v>
      </c>
      <c r="X90" s="1">
        <v>6</v>
      </c>
      <c r="Y90" s="1">
        <v>2.8763333333333332</v>
      </c>
      <c r="Z90" s="1">
        <v>35</v>
      </c>
      <c r="AA90" s="10">
        <v>290</v>
      </c>
      <c r="AB90" s="9">
        <v>35551</v>
      </c>
      <c r="AC90" s="8" t="s">
        <v>68</v>
      </c>
      <c r="AD90" s="7">
        <v>24.429000289999998</v>
      </c>
      <c r="AE90" s="6">
        <v>21.902999999999999</v>
      </c>
      <c r="AF90" s="4" t="s">
        <v>70</v>
      </c>
      <c r="AG90" s="5">
        <v>24.428999999999998</v>
      </c>
      <c r="AH90" s="4" t="s">
        <v>171</v>
      </c>
      <c r="AI90" s="3">
        <v>5.1424843423799584E-2</v>
      </c>
      <c r="AJ90" s="3">
        <v>4.1467876795296683E-2</v>
      </c>
      <c r="AK90" s="1" t="s">
        <v>583</v>
      </c>
      <c r="AL90" s="1" t="s">
        <v>584</v>
      </c>
      <c r="AM90" s="1" t="s">
        <v>585</v>
      </c>
      <c r="AN90" s="2">
        <v>0.87746502514947877</v>
      </c>
      <c r="AO90" s="1">
        <v>1.36300863724262</v>
      </c>
    </row>
    <row r="91" spans="1:41" ht="36" customHeight="1" x14ac:dyDescent="0.25">
      <c r="A91" s="15" t="s">
        <v>586</v>
      </c>
      <c r="B91" s="8" t="s">
        <v>17</v>
      </c>
      <c r="C91" s="8" t="s">
        <v>59</v>
      </c>
      <c r="D91" s="8" t="s">
        <v>60</v>
      </c>
      <c r="E91" s="14" t="s">
        <v>587</v>
      </c>
      <c r="F91" s="14" t="s">
        <v>588</v>
      </c>
      <c r="G91" s="8" t="s">
        <v>423</v>
      </c>
      <c r="H91" s="8" t="s">
        <v>458</v>
      </c>
      <c r="I91" s="8" t="s">
        <v>65</v>
      </c>
      <c r="J91" s="2">
        <v>1</v>
      </c>
      <c r="K91" s="8" t="s">
        <v>69</v>
      </c>
      <c r="L91" s="2" t="s">
        <v>446</v>
      </c>
      <c r="M91" s="8" t="s">
        <v>62</v>
      </c>
      <c r="N91" s="8" t="s">
        <v>62</v>
      </c>
      <c r="O91" s="4" t="s">
        <v>62</v>
      </c>
      <c r="P91" s="4" t="s">
        <v>62</v>
      </c>
      <c r="Q91" s="13">
        <v>1974</v>
      </c>
      <c r="R91" s="1">
        <v>2.5</v>
      </c>
      <c r="S91" s="12" t="s">
        <v>69</v>
      </c>
      <c r="T91" s="1" t="s">
        <v>69</v>
      </c>
      <c r="U91" s="173" t="s">
        <v>69</v>
      </c>
      <c r="V91" s="10" t="s">
        <v>69</v>
      </c>
      <c r="W91" s="11" t="s">
        <v>69</v>
      </c>
      <c r="X91" s="1" t="s">
        <v>69</v>
      </c>
      <c r="Y91" s="1" t="s">
        <v>69</v>
      </c>
      <c r="Z91" s="1" t="s">
        <v>69</v>
      </c>
      <c r="AA91" s="10" t="s">
        <v>69</v>
      </c>
      <c r="AB91" s="9">
        <v>36708</v>
      </c>
      <c r="AC91" s="8" t="s">
        <v>454</v>
      </c>
      <c r="AD91" s="7"/>
      <c r="AE91" s="6"/>
      <c r="AF91" s="4"/>
      <c r="AG91" s="5"/>
      <c r="AH91" s="4"/>
      <c r="AI91" s="3"/>
      <c r="AJ91" s="3" t="s">
        <v>69</v>
      </c>
      <c r="AK91" s="1" t="s">
        <v>69</v>
      </c>
      <c r="AL91" s="1" t="s">
        <v>69</v>
      </c>
      <c r="AM91" s="1" t="s">
        <v>69</v>
      </c>
      <c r="AN91" s="2" t="s">
        <v>69</v>
      </c>
      <c r="AO91" s="1" t="s">
        <v>69</v>
      </c>
    </row>
    <row r="92" spans="1:41" ht="36" customHeight="1" x14ac:dyDescent="0.25">
      <c r="A92" s="15" t="s">
        <v>589</v>
      </c>
      <c r="B92" s="8" t="s">
        <v>17</v>
      </c>
      <c r="C92" s="8" t="s">
        <v>59</v>
      </c>
      <c r="D92" s="8" t="s">
        <v>60</v>
      </c>
      <c r="E92" s="14" t="s">
        <v>590</v>
      </c>
      <c r="F92" s="14" t="s">
        <v>590</v>
      </c>
      <c r="G92" s="8" t="s">
        <v>410</v>
      </c>
      <c r="H92" s="8" t="s">
        <v>111</v>
      </c>
      <c r="I92" s="8" t="s">
        <v>65</v>
      </c>
      <c r="J92" s="2">
        <v>0.51</v>
      </c>
      <c r="K92" s="8" t="s">
        <v>412</v>
      </c>
      <c r="L92" s="2" t="s">
        <v>446</v>
      </c>
      <c r="M92" s="8" t="s">
        <v>62</v>
      </c>
      <c r="N92" s="8" t="s">
        <v>62</v>
      </c>
      <c r="O92" s="4" t="s">
        <v>62</v>
      </c>
      <c r="P92" s="4" t="s">
        <v>62</v>
      </c>
      <c r="Q92" s="13" t="s">
        <v>62</v>
      </c>
      <c r="R92" s="1">
        <v>10</v>
      </c>
      <c r="S92" s="12" t="s">
        <v>69</v>
      </c>
      <c r="T92" s="1" t="s">
        <v>69</v>
      </c>
      <c r="U92" s="173" t="s">
        <v>69</v>
      </c>
      <c r="V92" s="10" t="s">
        <v>69</v>
      </c>
      <c r="W92" s="11" t="s">
        <v>69</v>
      </c>
      <c r="X92" s="1" t="s">
        <v>69</v>
      </c>
      <c r="Y92" s="1" t="s">
        <v>69</v>
      </c>
      <c r="Z92" s="1" t="s">
        <v>69</v>
      </c>
      <c r="AA92" s="10" t="s">
        <v>69</v>
      </c>
      <c r="AB92" s="9">
        <v>43356</v>
      </c>
      <c r="AC92" s="8" t="s">
        <v>68</v>
      </c>
      <c r="AD92" s="7">
        <v>64.106999889999997</v>
      </c>
      <c r="AE92" s="6">
        <v>61.592999999999989</v>
      </c>
      <c r="AF92" s="4" t="s">
        <v>70</v>
      </c>
      <c r="AG92" s="5">
        <v>64.106999999999999</v>
      </c>
      <c r="AH92" s="4" t="s">
        <v>71</v>
      </c>
      <c r="AI92" s="3">
        <v>5.7500000000000002E-2</v>
      </c>
      <c r="AJ92" s="3" t="s">
        <v>69</v>
      </c>
      <c r="AK92" s="1" t="s">
        <v>591</v>
      </c>
      <c r="AL92" s="1" t="s">
        <v>592</v>
      </c>
      <c r="AM92" s="1" t="s">
        <v>593</v>
      </c>
      <c r="AN92" s="2">
        <v>0.55558864751226344</v>
      </c>
      <c r="AO92" s="1">
        <v>5.1014378183657465</v>
      </c>
    </row>
    <row r="93" spans="1:41" ht="36" customHeight="1" x14ac:dyDescent="0.25">
      <c r="A93" s="15" t="s">
        <v>598</v>
      </c>
      <c r="B93" s="8" t="s">
        <v>17</v>
      </c>
      <c r="C93" s="8" t="s">
        <v>255</v>
      </c>
      <c r="D93" s="8" t="s">
        <v>60</v>
      </c>
      <c r="E93" s="14" t="s">
        <v>599</v>
      </c>
      <c r="F93" s="14" t="s">
        <v>600</v>
      </c>
      <c r="G93" s="8" t="s">
        <v>261</v>
      </c>
      <c r="H93" s="8" t="s">
        <v>411</v>
      </c>
      <c r="I93" s="8" t="s">
        <v>65</v>
      </c>
      <c r="J93" s="2">
        <v>0.51</v>
      </c>
      <c r="K93" s="8" t="s">
        <v>412</v>
      </c>
      <c r="L93" s="2" t="s">
        <v>601</v>
      </c>
      <c r="M93" s="8" t="s">
        <v>62</v>
      </c>
      <c r="N93" s="8" t="s">
        <v>62</v>
      </c>
      <c r="O93" s="4" t="s">
        <v>62</v>
      </c>
      <c r="P93" s="4" t="s">
        <v>62</v>
      </c>
      <c r="Q93" s="13">
        <v>1988</v>
      </c>
      <c r="R93" s="1">
        <v>3.5</v>
      </c>
      <c r="S93" s="12">
        <v>17.704000000000001</v>
      </c>
      <c r="T93" s="1">
        <v>9.0290400000000002</v>
      </c>
      <c r="U93" s="173" t="s">
        <v>62</v>
      </c>
      <c r="V93" s="10">
        <v>51</v>
      </c>
      <c r="W93" s="11">
        <v>5</v>
      </c>
      <c r="X93" s="1">
        <v>3</v>
      </c>
      <c r="Y93" s="1">
        <v>5.9336666666666664</v>
      </c>
      <c r="Z93" s="1">
        <v>9</v>
      </c>
      <c r="AA93" s="10">
        <v>100</v>
      </c>
      <c r="AB93" s="9">
        <v>35582</v>
      </c>
      <c r="AC93" s="8" t="s">
        <v>83</v>
      </c>
      <c r="AD93" s="7">
        <v>10.710000049999996</v>
      </c>
      <c r="AE93" s="6">
        <v>10.290000000000001</v>
      </c>
      <c r="AF93" s="4" t="s">
        <v>70</v>
      </c>
      <c r="AG93" s="5">
        <v>10.709999999999999</v>
      </c>
      <c r="AH93" s="4" t="s">
        <v>171</v>
      </c>
      <c r="AI93" s="3">
        <v>7.2499999999999995E-2</v>
      </c>
      <c r="AJ93" s="3">
        <v>7.670014810231876E-2</v>
      </c>
      <c r="AK93" s="1" t="s">
        <v>602</v>
      </c>
      <c r="AL93" s="1" t="s">
        <v>603</v>
      </c>
      <c r="AM93" s="1" t="s">
        <v>604</v>
      </c>
      <c r="AN93" s="2">
        <v>1</v>
      </c>
      <c r="AO93" s="1">
        <v>1.6560204320548884</v>
      </c>
    </row>
    <row r="94" spans="1:41" ht="36" customHeight="1" x14ac:dyDescent="0.25">
      <c r="A94" s="15" t="s">
        <v>605</v>
      </c>
      <c r="B94" s="8" t="s">
        <v>17</v>
      </c>
      <c r="C94" s="8" t="s">
        <v>255</v>
      </c>
      <c r="D94" s="8" t="s">
        <v>60</v>
      </c>
      <c r="E94" s="14" t="s">
        <v>606</v>
      </c>
      <c r="F94" s="14" t="s">
        <v>607</v>
      </c>
      <c r="G94" s="8" t="s">
        <v>261</v>
      </c>
      <c r="H94" s="8" t="s">
        <v>411</v>
      </c>
      <c r="I94" s="8" t="s">
        <v>65</v>
      </c>
      <c r="J94" s="2">
        <v>0.51</v>
      </c>
      <c r="K94" s="8" t="s">
        <v>412</v>
      </c>
      <c r="L94" s="2" t="s">
        <v>608</v>
      </c>
      <c r="M94" s="8" t="s">
        <v>62</v>
      </c>
      <c r="N94" s="8" t="s">
        <v>62</v>
      </c>
      <c r="O94" s="4" t="s">
        <v>62</v>
      </c>
      <c r="P94" s="4" t="s">
        <v>62</v>
      </c>
      <c r="Q94" s="13">
        <v>2006</v>
      </c>
      <c r="R94" s="1">
        <v>2.72</v>
      </c>
      <c r="S94" s="12">
        <v>13.315</v>
      </c>
      <c r="T94" s="1">
        <v>6.7906500000000003</v>
      </c>
      <c r="U94" s="173" t="s">
        <v>62</v>
      </c>
      <c r="V94" s="10">
        <v>49</v>
      </c>
      <c r="W94" s="11">
        <v>1</v>
      </c>
      <c r="X94" s="1">
        <v>1</v>
      </c>
      <c r="Y94" s="1">
        <v>13.315</v>
      </c>
      <c r="Z94" s="1" t="s">
        <v>62</v>
      </c>
      <c r="AA94" s="10" t="s">
        <v>69</v>
      </c>
      <c r="AB94" s="9">
        <v>41275</v>
      </c>
      <c r="AC94" s="8" t="s">
        <v>83</v>
      </c>
      <c r="AD94" s="7">
        <v>15.452999980000001</v>
      </c>
      <c r="AE94" s="6">
        <v>14.846999999999998</v>
      </c>
      <c r="AF94" s="4" t="s">
        <v>70</v>
      </c>
      <c r="AG94" s="5">
        <v>15.452999999999999</v>
      </c>
      <c r="AH94" s="4" t="s">
        <v>71</v>
      </c>
      <c r="AI94" s="3">
        <v>5.5E-2</v>
      </c>
      <c r="AJ94" s="3">
        <v>6.4443674543070192E-2</v>
      </c>
      <c r="AK94" s="1" t="s">
        <v>490</v>
      </c>
      <c r="AL94" s="1" t="s">
        <v>69</v>
      </c>
      <c r="AM94" s="1" t="s">
        <v>69</v>
      </c>
      <c r="AN94" s="2">
        <v>1</v>
      </c>
      <c r="AO94" s="1">
        <v>6.9999999999999991</v>
      </c>
    </row>
    <row r="95" spans="1:41" ht="36" customHeight="1" x14ac:dyDescent="0.25">
      <c r="A95" s="15" t="s">
        <v>609</v>
      </c>
      <c r="B95" s="8" t="s">
        <v>17</v>
      </c>
      <c r="C95" s="8" t="s">
        <v>255</v>
      </c>
      <c r="D95" s="8" t="s">
        <v>60</v>
      </c>
      <c r="E95" s="14" t="s">
        <v>610</v>
      </c>
      <c r="F95" s="14" t="s">
        <v>611</v>
      </c>
      <c r="G95" s="8" t="s">
        <v>261</v>
      </c>
      <c r="H95" s="8" t="s">
        <v>458</v>
      </c>
      <c r="I95" s="8" t="s">
        <v>65</v>
      </c>
      <c r="J95" s="2">
        <v>1</v>
      </c>
      <c r="K95" s="8" t="s">
        <v>69</v>
      </c>
      <c r="L95" s="2" t="s">
        <v>601</v>
      </c>
      <c r="M95" s="8" t="s">
        <v>62</v>
      </c>
      <c r="N95" s="8" t="s">
        <v>62</v>
      </c>
      <c r="O95" s="4" t="s">
        <v>62</v>
      </c>
      <c r="P95" s="4" t="s">
        <v>62</v>
      </c>
      <c r="Q95" s="13">
        <v>1988</v>
      </c>
      <c r="R95" s="1">
        <v>2.02</v>
      </c>
      <c r="S95" s="12">
        <v>11.97</v>
      </c>
      <c r="T95" s="1">
        <v>11.97</v>
      </c>
      <c r="U95" s="173" t="s">
        <v>62</v>
      </c>
      <c r="V95" s="10">
        <v>58</v>
      </c>
      <c r="W95" s="11">
        <v>1</v>
      </c>
      <c r="X95" s="1">
        <v>7</v>
      </c>
      <c r="Y95" s="1">
        <v>1.7</v>
      </c>
      <c r="Z95" s="1">
        <v>28</v>
      </c>
      <c r="AA95" s="10">
        <v>180</v>
      </c>
      <c r="AB95" s="9">
        <v>42065</v>
      </c>
      <c r="AC95" s="8" t="s">
        <v>83</v>
      </c>
      <c r="AD95" s="7">
        <v>28.2</v>
      </c>
      <c r="AE95" s="6" t="s">
        <v>69</v>
      </c>
      <c r="AF95" s="4" t="s">
        <v>70</v>
      </c>
      <c r="AG95" s="5">
        <v>28.2</v>
      </c>
      <c r="AH95" s="4" t="s">
        <v>171</v>
      </c>
      <c r="AI95" s="3">
        <v>0.06</v>
      </c>
      <c r="AJ95" s="3">
        <v>6.8327030835694011E-2</v>
      </c>
      <c r="AK95" s="1" t="s">
        <v>612</v>
      </c>
      <c r="AL95" s="1" t="s">
        <v>613</v>
      </c>
      <c r="AM95" s="1" t="s">
        <v>614</v>
      </c>
      <c r="AN95" s="2">
        <v>1</v>
      </c>
      <c r="AO95" s="1">
        <v>1.8607369297158374</v>
      </c>
    </row>
    <row r="96" spans="1:41" ht="36" customHeight="1" x14ac:dyDescent="0.25">
      <c r="A96" s="15" t="s">
        <v>615</v>
      </c>
      <c r="B96" s="8" t="s">
        <v>17</v>
      </c>
      <c r="C96" s="8" t="s">
        <v>255</v>
      </c>
      <c r="D96" s="8" t="s">
        <v>60</v>
      </c>
      <c r="E96" s="14" t="s">
        <v>616</v>
      </c>
      <c r="F96" s="14" t="s">
        <v>616</v>
      </c>
      <c r="G96" s="8" t="s">
        <v>261</v>
      </c>
      <c r="H96" s="8" t="s">
        <v>458</v>
      </c>
      <c r="I96" s="8" t="s">
        <v>65</v>
      </c>
      <c r="J96" s="2">
        <v>1</v>
      </c>
      <c r="K96" s="8" t="s">
        <v>69</v>
      </c>
      <c r="L96" s="2" t="s">
        <v>570</v>
      </c>
      <c r="M96" s="8" t="s">
        <v>62</v>
      </c>
      <c r="N96" s="8" t="s">
        <v>62</v>
      </c>
      <c r="O96" s="4" t="s">
        <v>62</v>
      </c>
      <c r="P96" s="4" t="s">
        <v>62</v>
      </c>
      <c r="Q96" s="13" t="s">
        <v>69</v>
      </c>
      <c r="R96" s="1">
        <v>6.7000000000000004E-2</v>
      </c>
      <c r="S96" s="12">
        <v>0.28999999999999998</v>
      </c>
      <c r="T96" s="1">
        <v>0.28999999999999998</v>
      </c>
      <c r="U96" s="173" t="s">
        <v>69</v>
      </c>
      <c r="V96" s="10" t="s">
        <v>69</v>
      </c>
      <c r="W96" s="11">
        <v>1</v>
      </c>
      <c r="X96" s="1" t="s">
        <v>69</v>
      </c>
      <c r="Y96" s="1" t="s">
        <v>69</v>
      </c>
      <c r="Z96" s="1" t="s">
        <v>69</v>
      </c>
      <c r="AA96" s="10" t="s">
        <v>69</v>
      </c>
      <c r="AB96" s="9">
        <v>43678</v>
      </c>
      <c r="AC96" s="8" t="s">
        <v>83</v>
      </c>
      <c r="AD96" s="7">
        <v>2.85</v>
      </c>
      <c r="AE96" s="6" t="s">
        <v>69</v>
      </c>
      <c r="AF96" s="4" t="s">
        <v>70</v>
      </c>
      <c r="AG96" s="5">
        <v>2.85</v>
      </c>
      <c r="AH96" s="4" t="s">
        <v>132</v>
      </c>
      <c r="AI96" s="3" t="s">
        <v>69</v>
      </c>
      <c r="AJ96" s="3">
        <v>-3.4445410255191579E-2</v>
      </c>
      <c r="AK96" s="1" t="s">
        <v>69</v>
      </c>
      <c r="AL96" s="1" t="s">
        <v>69</v>
      </c>
      <c r="AM96" s="1" t="s">
        <v>69</v>
      </c>
      <c r="AN96" s="2" t="s">
        <v>69</v>
      </c>
      <c r="AO96" s="1" t="s">
        <v>69</v>
      </c>
    </row>
    <row r="97" spans="1:41" ht="36" customHeight="1" x14ac:dyDescent="0.25">
      <c r="A97" s="15" t="s">
        <v>617</v>
      </c>
      <c r="B97" s="8" t="s">
        <v>17</v>
      </c>
      <c r="C97" s="8" t="s">
        <v>255</v>
      </c>
      <c r="D97" s="8" t="s">
        <v>60</v>
      </c>
      <c r="E97" s="14" t="s">
        <v>618</v>
      </c>
      <c r="F97" s="14" t="s">
        <v>619</v>
      </c>
      <c r="G97" s="8" t="s">
        <v>261</v>
      </c>
      <c r="H97" s="8" t="s">
        <v>411</v>
      </c>
      <c r="I97" s="8" t="s">
        <v>65</v>
      </c>
      <c r="J97" s="2">
        <v>1</v>
      </c>
      <c r="K97" s="8" t="s">
        <v>69</v>
      </c>
      <c r="L97" s="2" t="s">
        <v>120</v>
      </c>
      <c r="M97" s="8" t="s">
        <v>62</v>
      </c>
      <c r="N97" s="8" t="s">
        <v>62</v>
      </c>
      <c r="O97" s="4" t="s">
        <v>62</v>
      </c>
      <c r="P97" s="4" t="s">
        <v>62</v>
      </c>
      <c r="Q97" s="13" t="s">
        <v>620</v>
      </c>
      <c r="R97" s="1">
        <v>0.73129999999999995</v>
      </c>
      <c r="S97" s="12">
        <v>9.6050000000000004</v>
      </c>
      <c r="T97" s="1">
        <v>9.6050000000000004</v>
      </c>
      <c r="U97" s="173" t="s">
        <v>62</v>
      </c>
      <c r="V97" s="10" t="s">
        <v>62</v>
      </c>
      <c r="W97" s="11">
        <v>2</v>
      </c>
      <c r="X97" s="1" t="s">
        <v>62</v>
      </c>
      <c r="Y97" s="1" t="s">
        <v>62</v>
      </c>
      <c r="Z97" s="1" t="s">
        <v>62</v>
      </c>
      <c r="AA97" s="10" t="s">
        <v>69</v>
      </c>
      <c r="AB97" s="9">
        <v>43295</v>
      </c>
      <c r="AC97" s="8" t="s">
        <v>83</v>
      </c>
      <c r="AD97" s="7">
        <v>99.999999999999986</v>
      </c>
      <c r="AE97" s="6" t="s">
        <v>69</v>
      </c>
      <c r="AF97" s="4" t="s">
        <v>70</v>
      </c>
      <c r="AG97" s="5">
        <v>100</v>
      </c>
      <c r="AH97" s="4" t="s">
        <v>132</v>
      </c>
      <c r="AI97" s="3">
        <v>5.874999999999999E-2</v>
      </c>
      <c r="AJ97" s="3">
        <v>5.6358169868813646E-2</v>
      </c>
      <c r="AK97" s="1" t="s">
        <v>621</v>
      </c>
      <c r="AL97" s="1" t="s">
        <v>69</v>
      </c>
      <c r="AM97" s="1" t="s">
        <v>69</v>
      </c>
      <c r="AN97" s="2">
        <v>1</v>
      </c>
      <c r="AO97" s="1">
        <v>6</v>
      </c>
    </row>
    <row r="98" spans="1:41" ht="36" customHeight="1" x14ac:dyDescent="0.25">
      <c r="A98" s="15" t="s">
        <v>622</v>
      </c>
      <c r="B98" s="8" t="s">
        <v>17</v>
      </c>
      <c r="C98" s="8" t="s">
        <v>255</v>
      </c>
      <c r="D98" s="8" t="s">
        <v>60</v>
      </c>
      <c r="E98" s="14" t="s">
        <v>623</v>
      </c>
      <c r="F98" s="14" t="s">
        <v>624</v>
      </c>
      <c r="G98" s="8" t="s">
        <v>261</v>
      </c>
      <c r="H98" s="8" t="s">
        <v>111</v>
      </c>
      <c r="I98" s="8" t="s">
        <v>65</v>
      </c>
      <c r="J98" s="2">
        <v>1</v>
      </c>
      <c r="K98" s="8" t="s">
        <v>69</v>
      </c>
      <c r="L98" s="2" t="s">
        <v>625</v>
      </c>
      <c r="M98" s="8" t="s">
        <v>62</v>
      </c>
      <c r="N98" s="8" t="s">
        <v>62</v>
      </c>
      <c r="O98" s="4" t="s">
        <v>62</v>
      </c>
      <c r="P98" s="4" t="s">
        <v>62</v>
      </c>
      <c r="Q98" s="13" t="s">
        <v>62</v>
      </c>
      <c r="R98" s="1">
        <v>12.25</v>
      </c>
      <c r="S98" s="12" t="s">
        <v>69</v>
      </c>
      <c r="T98" s="1" t="s">
        <v>69</v>
      </c>
      <c r="U98" s="173" t="s">
        <v>69</v>
      </c>
      <c r="V98" s="10" t="s">
        <v>69</v>
      </c>
      <c r="W98" s="11" t="s">
        <v>69</v>
      </c>
      <c r="X98" s="1" t="s">
        <v>69</v>
      </c>
      <c r="Y98" s="1" t="s">
        <v>69</v>
      </c>
      <c r="Z98" s="1" t="s">
        <v>69</v>
      </c>
      <c r="AA98" s="10" t="s">
        <v>69</v>
      </c>
      <c r="AB98" s="9">
        <v>41995</v>
      </c>
      <c r="AC98" s="8" t="s">
        <v>83</v>
      </c>
      <c r="AD98" s="7">
        <v>23</v>
      </c>
      <c r="AE98" s="6" t="s">
        <v>69</v>
      </c>
      <c r="AF98" s="4" t="s">
        <v>70</v>
      </c>
      <c r="AG98" s="5">
        <v>23</v>
      </c>
      <c r="AH98" s="4" t="s">
        <v>171</v>
      </c>
      <c r="AI98" s="3">
        <v>7.2499999999999995E-2</v>
      </c>
      <c r="AJ98" s="3" t="s">
        <v>69</v>
      </c>
      <c r="AK98" s="1" t="s">
        <v>69</v>
      </c>
      <c r="AL98" s="1" t="s">
        <v>69</v>
      </c>
      <c r="AM98" s="1" t="s">
        <v>69</v>
      </c>
      <c r="AN98" s="2" t="s">
        <v>69</v>
      </c>
      <c r="AO98" s="1" t="s">
        <v>69</v>
      </c>
    </row>
    <row r="99" spans="1:41" ht="36" customHeight="1" x14ac:dyDescent="0.25">
      <c r="A99" s="15" t="s">
        <v>626</v>
      </c>
      <c r="B99" s="8" t="s">
        <v>17</v>
      </c>
      <c r="C99" s="8" t="s">
        <v>255</v>
      </c>
      <c r="D99" s="8" t="s">
        <v>60</v>
      </c>
      <c r="E99" s="14" t="s">
        <v>627</v>
      </c>
      <c r="F99" s="14" t="s">
        <v>628</v>
      </c>
      <c r="G99" s="8" t="s">
        <v>629</v>
      </c>
      <c r="H99" s="8" t="s">
        <v>458</v>
      </c>
      <c r="I99" s="8" t="s">
        <v>65</v>
      </c>
      <c r="J99" s="2">
        <v>0.5</v>
      </c>
      <c r="K99" s="8" t="s">
        <v>525</v>
      </c>
      <c r="L99" s="2" t="s">
        <v>625</v>
      </c>
      <c r="M99" s="8" t="s">
        <v>62</v>
      </c>
      <c r="N99" s="8" t="s">
        <v>62</v>
      </c>
      <c r="O99" s="4" t="s">
        <v>62</v>
      </c>
      <c r="P99" s="4" t="s">
        <v>62</v>
      </c>
      <c r="Q99" s="13">
        <v>2016</v>
      </c>
      <c r="R99" s="1">
        <v>4.2779999999999996</v>
      </c>
      <c r="S99" s="12">
        <v>23.135999999999999</v>
      </c>
      <c r="T99" s="1">
        <v>11.568</v>
      </c>
      <c r="U99" s="173" t="s">
        <v>62</v>
      </c>
      <c r="V99" s="10" t="s">
        <v>62</v>
      </c>
      <c r="W99" s="11">
        <v>1</v>
      </c>
      <c r="X99" s="1">
        <v>2</v>
      </c>
      <c r="Y99" s="1">
        <v>11.5</v>
      </c>
      <c r="Z99" s="1">
        <v>2</v>
      </c>
      <c r="AA99" s="10" t="s">
        <v>69</v>
      </c>
      <c r="AB99" s="9">
        <v>41852</v>
      </c>
      <c r="AC99" s="8" t="s">
        <v>68</v>
      </c>
      <c r="AD99" s="7">
        <v>20.500000160000003</v>
      </c>
      <c r="AE99" s="6">
        <v>20.499999999999996</v>
      </c>
      <c r="AF99" s="4" t="s">
        <v>70</v>
      </c>
      <c r="AG99" s="5">
        <v>20.5</v>
      </c>
      <c r="AH99" s="4" t="s">
        <v>91</v>
      </c>
      <c r="AI99" s="3">
        <v>0.06</v>
      </c>
      <c r="AJ99" s="3">
        <v>6.1440607465061525E-2</v>
      </c>
      <c r="AK99" s="1" t="s">
        <v>630</v>
      </c>
      <c r="AL99" s="1" t="s">
        <v>631</v>
      </c>
      <c r="AM99" s="1" t="s">
        <v>69</v>
      </c>
      <c r="AN99" s="2">
        <v>1</v>
      </c>
      <c r="AO99" s="1">
        <v>2.7929898653410379</v>
      </c>
    </row>
    <row r="100" spans="1:41" ht="36" customHeight="1" x14ac:dyDescent="0.25">
      <c r="A100" s="15" t="s">
        <v>632</v>
      </c>
      <c r="B100" s="8" t="s">
        <v>17</v>
      </c>
      <c r="C100" s="8" t="s">
        <v>255</v>
      </c>
      <c r="D100" s="8" t="s">
        <v>60</v>
      </c>
      <c r="E100" s="14" t="s">
        <v>633</v>
      </c>
      <c r="F100" s="14" t="s">
        <v>634</v>
      </c>
      <c r="G100" s="8" t="s">
        <v>261</v>
      </c>
      <c r="H100" s="8" t="s">
        <v>111</v>
      </c>
      <c r="I100" s="8" t="s">
        <v>65</v>
      </c>
      <c r="J100" s="2">
        <v>0.51</v>
      </c>
      <c r="K100" s="8" t="s">
        <v>412</v>
      </c>
      <c r="L100" s="2" t="s">
        <v>635</v>
      </c>
      <c r="M100" s="8" t="s">
        <v>62</v>
      </c>
      <c r="N100" s="8" t="s">
        <v>62</v>
      </c>
      <c r="O100" s="4" t="s">
        <v>62</v>
      </c>
      <c r="P100" s="4" t="s">
        <v>62</v>
      </c>
      <c r="Q100" s="13" t="s">
        <v>62</v>
      </c>
      <c r="R100" s="1" t="s">
        <v>62</v>
      </c>
      <c r="S100" s="12" t="s">
        <v>69</v>
      </c>
      <c r="T100" s="1" t="s">
        <v>69</v>
      </c>
      <c r="U100" s="173" t="s">
        <v>69</v>
      </c>
      <c r="V100" s="10" t="s">
        <v>69</v>
      </c>
      <c r="W100" s="11" t="s">
        <v>69</v>
      </c>
      <c r="X100" s="1" t="s">
        <v>69</v>
      </c>
      <c r="Y100" s="1" t="s">
        <v>69</v>
      </c>
      <c r="Z100" s="1" t="s">
        <v>62</v>
      </c>
      <c r="AA100" s="10" t="s">
        <v>69</v>
      </c>
      <c r="AB100" s="9">
        <v>43617</v>
      </c>
      <c r="AC100" s="8" t="s">
        <v>68</v>
      </c>
      <c r="AD100" s="7">
        <v>38.25</v>
      </c>
      <c r="AE100" s="6">
        <v>36.75</v>
      </c>
      <c r="AF100" s="4" t="s">
        <v>70</v>
      </c>
      <c r="AG100" s="5">
        <v>38.25</v>
      </c>
      <c r="AH100" s="4" t="s">
        <v>132</v>
      </c>
      <c r="AI100" s="3">
        <v>6.0000000000000005E-2</v>
      </c>
      <c r="AJ100" s="3"/>
      <c r="AK100" s="1" t="s">
        <v>636</v>
      </c>
      <c r="AL100" s="1" t="s">
        <v>637</v>
      </c>
      <c r="AM100" s="1" t="s">
        <v>69</v>
      </c>
      <c r="AN100" s="2">
        <v>0.40465251950703712</v>
      </c>
      <c r="AO100" s="1">
        <v>2.2455384447386795</v>
      </c>
    </row>
    <row r="101" spans="1:41" ht="36" customHeight="1" x14ac:dyDescent="0.25">
      <c r="A101" s="15" t="s">
        <v>638</v>
      </c>
      <c r="B101" s="8" t="s">
        <v>17</v>
      </c>
      <c r="C101" s="8" t="s">
        <v>639</v>
      </c>
      <c r="D101" s="8" t="s">
        <v>60</v>
      </c>
      <c r="E101" s="14" t="s">
        <v>640</v>
      </c>
      <c r="F101" s="14" t="s">
        <v>641</v>
      </c>
      <c r="G101" s="8" t="s">
        <v>642</v>
      </c>
      <c r="H101" s="8" t="s">
        <v>411</v>
      </c>
      <c r="I101" s="8" t="s">
        <v>65</v>
      </c>
      <c r="J101" s="2">
        <v>0.51</v>
      </c>
      <c r="K101" s="8" t="s">
        <v>412</v>
      </c>
      <c r="L101" s="2" t="s">
        <v>635</v>
      </c>
      <c r="M101" s="8" t="s">
        <v>62</v>
      </c>
      <c r="N101" s="8" t="s">
        <v>62</v>
      </c>
      <c r="O101" s="4" t="s">
        <v>62</v>
      </c>
      <c r="P101" s="4" t="s">
        <v>62</v>
      </c>
      <c r="Q101" s="13">
        <v>1970</v>
      </c>
      <c r="R101" s="1">
        <v>9.6999999999999993</v>
      </c>
      <c r="S101" s="12">
        <v>74.09129999999999</v>
      </c>
      <c r="T101" s="1">
        <v>37.786562999999994</v>
      </c>
      <c r="U101" s="173" t="s">
        <v>62</v>
      </c>
      <c r="V101" s="10">
        <v>76</v>
      </c>
      <c r="W101" s="11">
        <v>2</v>
      </c>
      <c r="X101" s="1">
        <v>2</v>
      </c>
      <c r="Y101" s="1">
        <v>37.058700000000002</v>
      </c>
      <c r="Z101" s="1" t="s">
        <v>62</v>
      </c>
      <c r="AA101" s="10" t="s">
        <v>69</v>
      </c>
      <c r="AB101" s="9">
        <v>37591</v>
      </c>
      <c r="AC101" s="8" t="s">
        <v>68</v>
      </c>
      <c r="AD101" s="7">
        <v>15.810000060000004</v>
      </c>
      <c r="AE101" s="6">
        <v>15.19</v>
      </c>
      <c r="AF101" s="4" t="s">
        <v>70</v>
      </c>
      <c r="AG101" s="5">
        <v>15.809999999999999</v>
      </c>
      <c r="AH101" s="4" t="s">
        <v>71</v>
      </c>
      <c r="AI101" s="3">
        <v>0.10000000000000002</v>
      </c>
      <c r="AJ101" s="3">
        <v>9.0221959948700803E-2</v>
      </c>
      <c r="AK101" s="1" t="s">
        <v>643</v>
      </c>
      <c r="AL101" s="1" t="s">
        <v>644</v>
      </c>
      <c r="AM101" s="1" t="s">
        <v>645</v>
      </c>
      <c r="AN101" s="2">
        <v>0.83498872337237984</v>
      </c>
      <c r="AO101" s="1">
        <v>0.92198513322389719</v>
      </c>
    </row>
    <row r="102" spans="1:41" ht="36" customHeight="1" x14ac:dyDescent="0.25">
      <c r="A102" s="15" t="s">
        <v>646</v>
      </c>
      <c r="B102" s="8" t="s">
        <v>17</v>
      </c>
      <c r="C102" s="8" t="s">
        <v>307</v>
      </c>
      <c r="D102" s="8" t="s">
        <v>60</v>
      </c>
      <c r="E102" s="14" t="s">
        <v>647</v>
      </c>
      <c r="F102" s="14" t="s">
        <v>648</v>
      </c>
      <c r="G102" s="8" t="s">
        <v>649</v>
      </c>
      <c r="H102" s="8" t="s">
        <v>411</v>
      </c>
      <c r="I102" s="8" t="s">
        <v>65</v>
      </c>
      <c r="J102" s="2">
        <v>0.51</v>
      </c>
      <c r="K102" s="8" t="s">
        <v>412</v>
      </c>
      <c r="L102" s="2" t="s">
        <v>650</v>
      </c>
      <c r="M102" s="8" t="s">
        <v>62</v>
      </c>
      <c r="N102" s="8" t="s">
        <v>62</v>
      </c>
      <c r="O102" s="4" t="s">
        <v>62</v>
      </c>
      <c r="P102" s="4" t="s">
        <v>62</v>
      </c>
      <c r="Q102" s="13">
        <v>1996</v>
      </c>
      <c r="R102" s="1">
        <v>8</v>
      </c>
      <c r="S102" s="12">
        <v>40.554000000000002</v>
      </c>
      <c r="T102" s="1">
        <v>20.682540000000003</v>
      </c>
      <c r="U102" s="173" t="s">
        <v>62</v>
      </c>
      <c r="V102" s="10">
        <v>50</v>
      </c>
      <c r="W102" s="11">
        <v>1</v>
      </c>
      <c r="X102" s="1">
        <v>1</v>
      </c>
      <c r="Y102" s="1">
        <v>40.6</v>
      </c>
      <c r="Z102" s="1">
        <v>5</v>
      </c>
      <c r="AA102" s="10">
        <v>191</v>
      </c>
      <c r="AB102" s="9">
        <v>42917</v>
      </c>
      <c r="AC102" s="8" t="s">
        <v>83</v>
      </c>
      <c r="AD102" s="7">
        <v>31.620000019999996</v>
      </c>
      <c r="AE102" s="6">
        <v>30.380000000000003</v>
      </c>
      <c r="AF102" s="4" t="s">
        <v>70</v>
      </c>
      <c r="AG102" s="5">
        <v>31.619999999999997</v>
      </c>
      <c r="AH102" s="4" t="s">
        <v>91</v>
      </c>
      <c r="AI102" s="3">
        <v>5.2499999999999998E-2</v>
      </c>
      <c r="AJ102" s="3">
        <v>5.6198111932298934E-2</v>
      </c>
      <c r="AK102" s="1" t="s">
        <v>651</v>
      </c>
      <c r="AL102" s="1" t="s">
        <v>69</v>
      </c>
      <c r="AM102" s="1" t="s">
        <v>69</v>
      </c>
      <c r="AN102" s="2">
        <v>1</v>
      </c>
      <c r="AO102" s="1">
        <v>8.8333333333333339</v>
      </c>
    </row>
    <row r="103" spans="1:41" ht="36" customHeight="1" x14ac:dyDescent="0.25">
      <c r="A103" s="15" t="s">
        <v>652</v>
      </c>
      <c r="B103" s="8" t="s">
        <v>17</v>
      </c>
      <c r="C103" s="8" t="s">
        <v>307</v>
      </c>
      <c r="D103" s="8" t="s">
        <v>60</v>
      </c>
      <c r="E103" s="14" t="s">
        <v>653</v>
      </c>
      <c r="F103" s="14" t="s">
        <v>654</v>
      </c>
      <c r="G103" s="8" t="s">
        <v>649</v>
      </c>
      <c r="H103" s="8" t="s">
        <v>411</v>
      </c>
      <c r="I103" s="8" t="s">
        <v>65</v>
      </c>
      <c r="J103" s="2">
        <v>0.51</v>
      </c>
      <c r="K103" s="8" t="s">
        <v>412</v>
      </c>
      <c r="L103" s="2" t="s">
        <v>650</v>
      </c>
      <c r="M103" s="8" t="s">
        <v>62</v>
      </c>
      <c r="N103" s="8" t="s">
        <v>62</v>
      </c>
      <c r="O103" s="4" t="s">
        <v>62</v>
      </c>
      <c r="P103" s="4" t="s">
        <v>62</v>
      </c>
      <c r="Q103" s="13">
        <v>1986</v>
      </c>
      <c r="R103" s="1">
        <v>3.6</v>
      </c>
      <c r="S103" s="12">
        <v>18.644000000000002</v>
      </c>
      <c r="T103" s="1">
        <v>9.508440000000002</v>
      </c>
      <c r="U103" s="173" t="s">
        <v>62</v>
      </c>
      <c r="V103" s="10">
        <v>52</v>
      </c>
      <c r="W103" s="11">
        <v>1</v>
      </c>
      <c r="X103" s="1">
        <v>1</v>
      </c>
      <c r="Y103" s="1">
        <v>18.643999999999998</v>
      </c>
      <c r="Z103" s="1">
        <v>3</v>
      </c>
      <c r="AA103" s="10">
        <v>12</v>
      </c>
      <c r="AB103" s="9">
        <v>35612</v>
      </c>
      <c r="AC103" s="8" t="s">
        <v>83</v>
      </c>
      <c r="AD103" s="7">
        <v>13.208999969999997</v>
      </c>
      <c r="AE103" s="6">
        <v>12.690999999999997</v>
      </c>
      <c r="AF103" s="4" t="s">
        <v>70</v>
      </c>
      <c r="AG103" s="5">
        <v>13.209</v>
      </c>
      <c r="AH103" s="4" t="s">
        <v>71</v>
      </c>
      <c r="AI103" s="3">
        <v>5.7500000000000002E-2</v>
      </c>
      <c r="AJ103" s="3">
        <v>5.6031614344681777E-2</v>
      </c>
      <c r="AK103" s="1" t="s">
        <v>655</v>
      </c>
      <c r="AL103" s="1" t="s">
        <v>69</v>
      </c>
      <c r="AM103" s="1" t="s">
        <v>69</v>
      </c>
      <c r="AN103" s="2">
        <v>1</v>
      </c>
      <c r="AO103" s="1">
        <v>3.75</v>
      </c>
    </row>
    <row r="104" spans="1:41" ht="36" customHeight="1" x14ac:dyDescent="0.25">
      <c r="A104" s="15" t="s">
        <v>656</v>
      </c>
      <c r="B104" s="8" t="s">
        <v>17</v>
      </c>
      <c r="C104" s="8" t="s">
        <v>307</v>
      </c>
      <c r="D104" s="8" t="s">
        <v>60</v>
      </c>
      <c r="E104" s="14" t="s">
        <v>657</v>
      </c>
      <c r="F104" s="14" t="s">
        <v>658</v>
      </c>
      <c r="G104" s="8" t="s">
        <v>649</v>
      </c>
      <c r="H104" s="8" t="s">
        <v>458</v>
      </c>
      <c r="I104" s="8" t="s">
        <v>65</v>
      </c>
      <c r="J104" s="2">
        <v>0.51</v>
      </c>
      <c r="K104" s="8" t="s">
        <v>412</v>
      </c>
      <c r="L104" s="2" t="s">
        <v>659</v>
      </c>
      <c r="M104" s="8" t="s">
        <v>62</v>
      </c>
      <c r="N104" s="8" t="s">
        <v>62</v>
      </c>
      <c r="O104" s="4" t="s">
        <v>62</v>
      </c>
      <c r="P104" s="4" t="s">
        <v>62</v>
      </c>
      <c r="Q104" s="13">
        <v>2001</v>
      </c>
      <c r="R104" s="1">
        <v>16.149999999999999</v>
      </c>
      <c r="S104" s="12">
        <v>78.650800000000004</v>
      </c>
      <c r="T104" s="1">
        <v>40.111908</v>
      </c>
      <c r="U104" s="173" t="s">
        <v>62</v>
      </c>
      <c r="V104" s="10">
        <v>49</v>
      </c>
      <c r="W104" s="11">
        <v>7</v>
      </c>
      <c r="X104" s="1">
        <v>7</v>
      </c>
      <c r="Y104" s="1">
        <v>11.362485714285713</v>
      </c>
      <c r="Z104" s="1">
        <v>9</v>
      </c>
      <c r="AA104" s="10">
        <v>191</v>
      </c>
      <c r="AB104" s="9">
        <v>38009</v>
      </c>
      <c r="AC104" s="8" t="s">
        <v>83</v>
      </c>
      <c r="AD104" s="7">
        <v>62.296500089999995</v>
      </c>
      <c r="AE104" s="6">
        <v>61.421499999999995</v>
      </c>
      <c r="AF104" s="4" t="s">
        <v>70</v>
      </c>
      <c r="AG104" s="5">
        <v>62.296499999999995</v>
      </c>
      <c r="AH104" s="4" t="s">
        <v>71</v>
      </c>
      <c r="AI104" s="3">
        <v>5.1382521489971349E-2</v>
      </c>
      <c r="AJ104" s="3">
        <v>5.4304201040287103E-2</v>
      </c>
      <c r="AK104" s="1" t="s">
        <v>521</v>
      </c>
      <c r="AL104" s="1" t="s">
        <v>660</v>
      </c>
      <c r="AM104" s="1" t="s">
        <v>661</v>
      </c>
      <c r="AN104" s="2">
        <v>1</v>
      </c>
      <c r="AO104" s="1">
        <v>3.5654834238822684</v>
      </c>
    </row>
    <row r="105" spans="1:41" ht="36" customHeight="1" x14ac:dyDescent="0.25">
      <c r="A105" s="15" t="s">
        <v>662</v>
      </c>
      <c r="B105" s="8" t="s">
        <v>17</v>
      </c>
      <c r="C105" s="8" t="s">
        <v>307</v>
      </c>
      <c r="D105" s="8" t="s">
        <v>60</v>
      </c>
      <c r="E105" s="14" t="s">
        <v>663</v>
      </c>
      <c r="F105" s="14" t="s">
        <v>664</v>
      </c>
      <c r="G105" s="8" t="s">
        <v>649</v>
      </c>
      <c r="H105" s="8" t="s">
        <v>411</v>
      </c>
      <c r="I105" s="8" t="s">
        <v>65</v>
      </c>
      <c r="J105" s="2">
        <v>0.51</v>
      </c>
      <c r="K105" s="8" t="s">
        <v>412</v>
      </c>
      <c r="L105" s="2" t="s">
        <v>650</v>
      </c>
      <c r="M105" s="8" t="s">
        <v>62</v>
      </c>
      <c r="N105" s="8" t="s">
        <v>62</v>
      </c>
      <c r="O105" s="4" t="s">
        <v>62</v>
      </c>
      <c r="P105" s="4" t="s">
        <v>62</v>
      </c>
      <c r="Q105" s="13">
        <v>1990</v>
      </c>
      <c r="R105" s="1">
        <v>7.4</v>
      </c>
      <c r="S105" s="12">
        <v>52.97760000000001</v>
      </c>
      <c r="T105" s="1">
        <v>27.018576000000007</v>
      </c>
      <c r="U105" s="173" t="s">
        <v>62</v>
      </c>
      <c r="V105" s="10">
        <v>70</v>
      </c>
      <c r="W105" s="11">
        <v>2</v>
      </c>
      <c r="X105" s="1">
        <v>2</v>
      </c>
      <c r="Y105" s="1">
        <v>25.999550000000003</v>
      </c>
      <c r="Z105" s="1">
        <v>3</v>
      </c>
      <c r="AA105" s="10">
        <v>275</v>
      </c>
      <c r="AB105" s="9">
        <v>35278</v>
      </c>
      <c r="AC105" s="8" t="s">
        <v>83</v>
      </c>
      <c r="AD105" s="7">
        <v>35.189999950000015</v>
      </c>
      <c r="AE105" s="6">
        <v>33.81</v>
      </c>
      <c r="AF105" s="4" t="s">
        <v>70</v>
      </c>
      <c r="AG105" s="5">
        <v>35.19</v>
      </c>
      <c r="AH105" s="4" t="s">
        <v>91</v>
      </c>
      <c r="AI105" s="3">
        <v>5.7499999999999996E-2</v>
      </c>
      <c r="AJ105" s="3">
        <v>6.0241218727669146E-2</v>
      </c>
      <c r="AK105" s="1" t="s">
        <v>665</v>
      </c>
      <c r="AL105" s="1" t="s">
        <v>666</v>
      </c>
      <c r="AM105" s="1" t="s">
        <v>69</v>
      </c>
      <c r="AN105" s="2">
        <v>1</v>
      </c>
      <c r="AO105" s="1">
        <v>5.3410494495214635</v>
      </c>
    </row>
    <row r="106" spans="1:41" ht="36" customHeight="1" x14ac:dyDescent="0.25">
      <c r="A106" s="15" t="s">
        <v>667</v>
      </c>
      <c r="B106" s="8" t="s">
        <v>17</v>
      </c>
      <c r="C106" s="8" t="s">
        <v>307</v>
      </c>
      <c r="D106" s="8" t="s">
        <v>60</v>
      </c>
      <c r="E106" s="14" t="s">
        <v>668</v>
      </c>
      <c r="F106" s="14" t="s">
        <v>669</v>
      </c>
      <c r="G106" s="8" t="s">
        <v>670</v>
      </c>
      <c r="H106" s="8" t="s">
        <v>411</v>
      </c>
      <c r="I106" s="8" t="s">
        <v>65</v>
      </c>
      <c r="J106" s="2">
        <v>0.51</v>
      </c>
      <c r="K106" s="8" t="s">
        <v>412</v>
      </c>
      <c r="L106" s="2" t="s">
        <v>671</v>
      </c>
      <c r="M106" s="8" t="s">
        <v>62</v>
      </c>
      <c r="N106" s="8" t="s">
        <v>62</v>
      </c>
      <c r="O106" s="4" t="s">
        <v>62</v>
      </c>
      <c r="P106" s="4" t="s">
        <v>62</v>
      </c>
      <c r="Q106" s="13">
        <v>1985</v>
      </c>
      <c r="R106" s="1">
        <v>24.6</v>
      </c>
      <c r="S106" s="12">
        <v>117.294</v>
      </c>
      <c r="T106" s="1">
        <v>59.819940000000003</v>
      </c>
      <c r="U106" s="173" t="s">
        <v>62</v>
      </c>
      <c r="V106" s="10">
        <v>48</v>
      </c>
      <c r="W106" s="11">
        <v>4</v>
      </c>
      <c r="X106" s="1">
        <v>4</v>
      </c>
      <c r="Y106" s="1">
        <v>29.323499999999999</v>
      </c>
      <c r="Z106" s="1">
        <v>1</v>
      </c>
      <c r="AA106" s="10">
        <v>122</v>
      </c>
      <c r="AB106" s="9">
        <v>37621</v>
      </c>
      <c r="AC106" s="8" t="s">
        <v>83</v>
      </c>
      <c r="AD106" s="7">
        <v>27.74804198</v>
      </c>
      <c r="AE106" s="6">
        <v>26.704999999999998</v>
      </c>
      <c r="AF106" s="4" t="s">
        <v>70</v>
      </c>
      <c r="AG106" s="5">
        <v>40.875</v>
      </c>
      <c r="AH106" s="4" t="s">
        <v>71</v>
      </c>
      <c r="AI106" s="3">
        <v>7.7499999999999999E-2</v>
      </c>
      <c r="AJ106" s="3">
        <v>0.11219999999999999</v>
      </c>
      <c r="AK106" s="1" t="s">
        <v>672</v>
      </c>
      <c r="AL106" s="1" t="s">
        <v>69</v>
      </c>
      <c r="AM106" s="1" t="s">
        <v>69</v>
      </c>
      <c r="AN106" s="2">
        <v>1</v>
      </c>
      <c r="AO106" s="1">
        <v>2.5</v>
      </c>
    </row>
    <row r="107" spans="1:41" ht="36" customHeight="1" x14ac:dyDescent="0.25">
      <c r="A107" s="15" t="s">
        <v>833</v>
      </c>
      <c r="B107" s="8" t="s">
        <v>17</v>
      </c>
      <c r="C107" s="8" t="s">
        <v>307</v>
      </c>
      <c r="D107" s="8" t="s">
        <v>60</v>
      </c>
      <c r="E107" s="14" t="s">
        <v>673</v>
      </c>
      <c r="F107" s="14" t="s">
        <v>673</v>
      </c>
      <c r="G107" s="8" t="s">
        <v>674</v>
      </c>
      <c r="H107" s="8" t="s">
        <v>411</v>
      </c>
      <c r="I107" s="8" t="s">
        <v>65</v>
      </c>
      <c r="J107" s="2">
        <v>0.51</v>
      </c>
      <c r="K107" s="8" t="s">
        <v>412</v>
      </c>
      <c r="L107" s="2" t="s">
        <v>69</v>
      </c>
      <c r="M107" s="8" t="s">
        <v>69</v>
      </c>
      <c r="N107" s="8" t="s">
        <v>69</v>
      </c>
      <c r="O107" s="4" t="s">
        <v>69</v>
      </c>
      <c r="P107" s="4" t="s">
        <v>69</v>
      </c>
      <c r="Q107" s="13" t="s">
        <v>434</v>
      </c>
      <c r="R107" s="1">
        <v>8.7690999999999999</v>
      </c>
      <c r="S107" s="12" t="s">
        <v>69</v>
      </c>
      <c r="T107" s="1" t="s">
        <v>69</v>
      </c>
      <c r="U107" s="173" t="s">
        <v>69</v>
      </c>
      <c r="V107" s="10">
        <v>58.7</v>
      </c>
      <c r="W107" s="11">
        <v>1</v>
      </c>
      <c r="X107" s="1" t="s">
        <v>69</v>
      </c>
      <c r="Y107" s="1" t="s">
        <v>69</v>
      </c>
      <c r="Z107" s="1" t="s">
        <v>69</v>
      </c>
      <c r="AA107" s="10">
        <v>188</v>
      </c>
      <c r="AB107" s="9" t="s">
        <v>675</v>
      </c>
      <c r="AC107" s="8" t="s">
        <v>68</v>
      </c>
      <c r="AD107" s="7">
        <v>10.812000009999998</v>
      </c>
      <c r="AE107" s="6">
        <v>10.388</v>
      </c>
      <c r="AF107" s="4" t="s">
        <v>70</v>
      </c>
      <c r="AG107" s="5">
        <v>10.811999999999999</v>
      </c>
      <c r="AH107" s="4" t="s">
        <v>132</v>
      </c>
      <c r="AI107" s="3">
        <v>5.2499999999999998E-2</v>
      </c>
      <c r="AJ107" s="3">
        <v>7.6475660306626295E-2</v>
      </c>
      <c r="AK107" s="1" t="s">
        <v>676</v>
      </c>
      <c r="AL107" s="1" t="s">
        <v>69</v>
      </c>
      <c r="AM107" s="1" t="s">
        <v>69</v>
      </c>
      <c r="AN107" s="2">
        <v>1</v>
      </c>
      <c r="AO107" s="1">
        <v>10.583333333333334</v>
      </c>
    </row>
    <row r="108" spans="1:41" ht="36" customHeight="1" x14ac:dyDescent="0.25">
      <c r="A108" s="15" t="s">
        <v>677</v>
      </c>
      <c r="B108" s="8" t="s">
        <v>17</v>
      </c>
      <c r="C108" s="8" t="s">
        <v>307</v>
      </c>
      <c r="D108" s="8" t="s">
        <v>60</v>
      </c>
      <c r="E108" s="14" t="s">
        <v>678</v>
      </c>
      <c r="F108" s="14" t="s">
        <v>679</v>
      </c>
      <c r="G108" s="8" t="s">
        <v>680</v>
      </c>
      <c r="H108" s="8" t="s">
        <v>111</v>
      </c>
      <c r="I108" s="8" t="s">
        <v>65</v>
      </c>
      <c r="J108" s="2">
        <v>0.255</v>
      </c>
      <c r="K108" s="8" t="s">
        <v>681</v>
      </c>
      <c r="L108" s="2" t="s">
        <v>570</v>
      </c>
      <c r="M108" s="8" t="s">
        <v>62</v>
      </c>
      <c r="N108" s="8" t="s">
        <v>62</v>
      </c>
      <c r="O108" s="4" t="s">
        <v>62</v>
      </c>
      <c r="P108" s="4" t="s">
        <v>62</v>
      </c>
      <c r="Q108" s="13" t="s">
        <v>62</v>
      </c>
      <c r="R108" s="1">
        <v>127</v>
      </c>
      <c r="S108" s="12" t="s">
        <v>69</v>
      </c>
      <c r="T108" s="1" t="s">
        <v>69</v>
      </c>
      <c r="U108" s="173" t="s">
        <v>69</v>
      </c>
      <c r="V108" s="10" t="s">
        <v>69</v>
      </c>
      <c r="W108" s="11" t="s">
        <v>69</v>
      </c>
      <c r="X108" s="1" t="s">
        <v>69</v>
      </c>
      <c r="Y108" s="1" t="s">
        <v>69</v>
      </c>
      <c r="Z108" s="1" t="s">
        <v>69</v>
      </c>
      <c r="AA108" s="10" t="s">
        <v>69</v>
      </c>
      <c r="AB108" s="9">
        <v>43444</v>
      </c>
      <c r="AC108" s="8" t="s">
        <v>68</v>
      </c>
      <c r="AD108" s="7">
        <v>60.128324409999991</v>
      </c>
      <c r="AE108" s="6">
        <v>175.67099999999999</v>
      </c>
      <c r="AF108" s="4" t="s">
        <v>70</v>
      </c>
      <c r="AG108" s="5">
        <v>60.128999999999991</v>
      </c>
      <c r="AH108" s="4" t="s">
        <v>132</v>
      </c>
      <c r="AI108" s="3" t="s">
        <v>69</v>
      </c>
      <c r="AJ108" s="3">
        <v>1.0090104142112586E-2</v>
      </c>
      <c r="AK108" s="1" t="s">
        <v>69</v>
      </c>
      <c r="AL108" s="1" t="s">
        <v>69</v>
      </c>
      <c r="AM108" s="1" t="s">
        <v>69</v>
      </c>
      <c r="AN108" s="2" t="s">
        <v>69</v>
      </c>
      <c r="AO108" s="1" t="s">
        <v>69</v>
      </c>
    </row>
    <row r="109" spans="1:41" ht="36" customHeight="1" x14ac:dyDescent="0.25">
      <c r="A109" s="15" t="s">
        <v>682</v>
      </c>
      <c r="B109" s="8" t="s">
        <v>17</v>
      </c>
      <c r="C109" s="8" t="s">
        <v>307</v>
      </c>
      <c r="D109" s="8" t="s">
        <v>60</v>
      </c>
      <c r="E109" s="14" t="s">
        <v>683</v>
      </c>
      <c r="F109" s="14" t="s">
        <v>684</v>
      </c>
      <c r="G109" s="8" t="s">
        <v>680</v>
      </c>
      <c r="H109" s="8" t="s">
        <v>111</v>
      </c>
      <c r="I109" s="8" t="s">
        <v>65</v>
      </c>
      <c r="J109" s="2">
        <v>1</v>
      </c>
      <c r="K109" s="8" t="s">
        <v>69</v>
      </c>
      <c r="L109" s="2" t="s">
        <v>671</v>
      </c>
      <c r="M109" s="8" t="s">
        <v>62</v>
      </c>
      <c r="N109" s="8" t="s">
        <v>62</v>
      </c>
      <c r="O109" s="4" t="s">
        <v>62</v>
      </c>
      <c r="P109" s="4" t="s">
        <v>62</v>
      </c>
      <c r="Q109" s="13" t="s">
        <v>62</v>
      </c>
      <c r="R109" s="1">
        <v>21.244452829999997</v>
      </c>
      <c r="S109" s="12" t="s">
        <v>69</v>
      </c>
      <c r="T109" s="1" t="s">
        <v>69</v>
      </c>
      <c r="U109" s="173" t="s">
        <v>69</v>
      </c>
      <c r="V109" s="10" t="s">
        <v>69</v>
      </c>
      <c r="W109" s="11" t="s">
        <v>69</v>
      </c>
      <c r="X109" s="1" t="s">
        <v>69</v>
      </c>
      <c r="Y109" s="1" t="s">
        <v>69</v>
      </c>
      <c r="Z109" s="1" t="s">
        <v>69</v>
      </c>
      <c r="AA109" s="10" t="s">
        <v>69</v>
      </c>
      <c r="AB109" s="9">
        <v>37438</v>
      </c>
      <c r="AC109" s="8" t="s">
        <v>68</v>
      </c>
      <c r="AD109" s="7">
        <v>61.490493297144702</v>
      </c>
      <c r="AE109" s="6" t="s">
        <v>69</v>
      </c>
      <c r="AF109" s="4" t="s">
        <v>69</v>
      </c>
      <c r="AG109" s="5" t="s">
        <v>69</v>
      </c>
      <c r="AH109" s="4" t="s">
        <v>69</v>
      </c>
      <c r="AI109" s="3" t="s">
        <v>69</v>
      </c>
      <c r="AJ109" s="3" t="s">
        <v>69</v>
      </c>
      <c r="AK109" s="1" t="s">
        <v>69</v>
      </c>
      <c r="AL109" s="1" t="s">
        <v>69</v>
      </c>
      <c r="AM109" s="1" t="s">
        <v>69</v>
      </c>
      <c r="AN109" s="2" t="s">
        <v>69</v>
      </c>
      <c r="AO109" s="1" t="s">
        <v>69</v>
      </c>
    </row>
    <row r="110" spans="1:41" ht="36" customHeight="1" x14ac:dyDescent="0.25">
      <c r="A110" s="15" t="s">
        <v>685</v>
      </c>
      <c r="B110" s="8" t="s">
        <v>17</v>
      </c>
      <c r="C110" s="8" t="s">
        <v>307</v>
      </c>
      <c r="D110" s="8" t="s">
        <v>60</v>
      </c>
      <c r="E110" s="14" t="s">
        <v>686</v>
      </c>
      <c r="F110" s="14" t="s">
        <v>687</v>
      </c>
      <c r="G110" s="8" t="s">
        <v>680</v>
      </c>
      <c r="H110" s="8" t="s">
        <v>458</v>
      </c>
      <c r="I110" s="8" t="s">
        <v>65</v>
      </c>
      <c r="J110" s="2">
        <v>0.255</v>
      </c>
      <c r="K110" s="8" t="s">
        <v>465</v>
      </c>
      <c r="L110" s="2" t="s">
        <v>671</v>
      </c>
      <c r="M110" s="8" t="s">
        <v>62</v>
      </c>
      <c r="N110" s="8" t="s">
        <v>62</v>
      </c>
      <c r="O110" s="4" t="s">
        <v>62</v>
      </c>
      <c r="P110" s="4" t="s">
        <v>62</v>
      </c>
      <c r="Q110" s="13">
        <v>2007</v>
      </c>
      <c r="R110" s="1">
        <v>2.9929999999999999</v>
      </c>
      <c r="S110" s="12">
        <v>13.0083</v>
      </c>
      <c r="T110" s="1">
        <v>3.3171165</v>
      </c>
      <c r="U110" s="173" t="s">
        <v>62</v>
      </c>
      <c r="V110" s="10">
        <v>43</v>
      </c>
      <c r="W110" s="11">
        <v>1</v>
      </c>
      <c r="X110" s="1">
        <v>1</v>
      </c>
      <c r="Y110" s="1">
        <v>13.008299999999998</v>
      </c>
      <c r="Z110" s="1">
        <v>25</v>
      </c>
      <c r="AA110" s="10" t="s">
        <v>69</v>
      </c>
      <c r="AB110" s="9">
        <v>37438</v>
      </c>
      <c r="AC110" s="8" t="s">
        <v>83</v>
      </c>
      <c r="AD110" s="7">
        <v>5.3805000099999969</v>
      </c>
      <c r="AE110" s="6">
        <v>15.719499999999996</v>
      </c>
      <c r="AF110" s="4" t="s">
        <v>70</v>
      </c>
      <c r="AG110" s="5">
        <v>5.3804999999999996</v>
      </c>
      <c r="AH110" s="4" t="s">
        <v>71</v>
      </c>
      <c r="AI110" s="3">
        <v>4.7500000000000001E-2</v>
      </c>
      <c r="AJ110" s="3">
        <v>5.0305385190790156E-2</v>
      </c>
      <c r="AK110" s="1" t="s">
        <v>688</v>
      </c>
      <c r="AL110" s="1" t="s">
        <v>69</v>
      </c>
      <c r="AM110" s="1" t="s">
        <v>69</v>
      </c>
      <c r="AN110" s="2">
        <v>1</v>
      </c>
      <c r="AO110" s="1">
        <v>6.583333333333333</v>
      </c>
    </row>
    <row r="111" spans="1:41" ht="36" customHeight="1" x14ac:dyDescent="0.25">
      <c r="A111" s="15" t="s">
        <v>689</v>
      </c>
      <c r="B111" s="8" t="s">
        <v>17</v>
      </c>
      <c r="C111" s="8" t="s">
        <v>307</v>
      </c>
      <c r="D111" s="8" t="s">
        <v>60</v>
      </c>
      <c r="E111" s="14" t="s">
        <v>690</v>
      </c>
      <c r="F111" s="14" t="s">
        <v>691</v>
      </c>
      <c r="G111" s="8" t="s">
        <v>680</v>
      </c>
      <c r="H111" s="8" t="s">
        <v>458</v>
      </c>
      <c r="I111" s="8" t="s">
        <v>65</v>
      </c>
      <c r="J111" s="2">
        <v>0.255</v>
      </c>
      <c r="K111" s="8" t="s">
        <v>465</v>
      </c>
      <c r="L111" s="2" t="s">
        <v>671</v>
      </c>
      <c r="M111" s="8" t="s">
        <v>62</v>
      </c>
      <c r="N111" s="8" t="s">
        <v>62</v>
      </c>
      <c r="O111" s="4" t="s">
        <v>62</v>
      </c>
      <c r="P111" s="4" t="s">
        <v>62</v>
      </c>
      <c r="Q111" s="13">
        <v>2012</v>
      </c>
      <c r="R111" s="1">
        <v>3.6669999999999998</v>
      </c>
      <c r="S111" s="12">
        <v>17.47</v>
      </c>
      <c r="T111" s="1">
        <v>4.4548499999999995</v>
      </c>
      <c r="U111" s="173" t="s">
        <v>62</v>
      </c>
      <c r="V111" s="10">
        <v>47</v>
      </c>
      <c r="W111" s="11">
        <v>1</v>
      </c>
      <c r="X111" s="1">
        <v>1</v>
      </c>
      <c r="Y111" s="1">
        <v>17.47</v>
      </c>
      <c r="Z111" s="1">
        <v>3</v>
      </c>
      <c r="AA111" s="10" t="s">
        <v>69</v>
      </c>
      <c r="AB111" s="9">
        <v>37438</v>
      </c>
      <c r="AC111" s="8" t="s">
        <v>83</v>
      </c>
      <c r="AD111" s="7">
        <v>6.7574998900000001</v>
      </c>
      <c r="AE111" s="6">
        <v>19.7425</v>
      </c>
      <c r="AF111" s="4" t="s">
        <v>70</v>
      </c>
      <c r="AG111" s="5">
        <v>6.7574999999999994</v>
      </c>
      <c r="AH111" s="4" t="s">
        <v>71</v>
      </c>
      <c r="AI111" s="3">
        <v>4.7500000000000001E-2</v>
      </c>
      <c r="AJ111" s="3">
        <v>4.8726775224907065E-2</v>
      </c>
      <c r="AK111" s="1" t="s">
        <v>692</v>
      </c>
      <c r="AL111" s="1" t="s">
        <v>69</v>
      </c>
      <c r="AM111" s="1" t="s">
        <v>69</v>
      </c>
      <c r="AN111" s="2">
        <v>1</v>
      </c>
      <c r="AO111" s="1">
        <v>6.583333333333333</v>
      </c>
    </row>
    <row r="112" spans="1:41" ht="36" customHeight="1" x14ac:dyDescent="0.25">
      <c r="A112" s="15" t="s">
        <v>693</v>
      </c>
      <c r="B112" s="8" t="s">
        <v>17</v>
      </c>
      <c r="C112" s="8" t="s">
        <v>307</v>
      </c>
      <c r="D112" s="8" t="s">
        <v>60</v>
      </c>
      <c r="E112" s="14" t="s">
        <v>694</v>
      </c>
      <c r="F112" s="14" t="s">
        <v>695</v>
      </c>
      <c r="G112" s="8" t="s">
        <v>680</v>
      </c>
      <c r="H112" s="8" t="s">
        <v>458</v>
      </c>
      <c r="I112" s="8" t="s">
        <v>65</v>
      </c>
      <c r="J112" s="2">
        <v>0.255</v>
      </c>
      <c r="K112" s="8" t="s">
        <v>465</v>
      </c>
      <c r="L112" s="2" t="s">
        <v>671</v>
      </c>
      <c r="M112" s="8" t="s">
        <v>62</v>
      </c>
      <c r="N112" s="8" t="s">
        <v>62</v>
      </c>
      <c r="O112" s="4" t="s">
        <v>62</v>
      </c>
      <c r="P112" s="4" t="s">
        <v>62</v>
      </c>
      <c r="Q112" s="13">
        <v>2007</v>
      </c>
      <c r="R112" s="1">
        <v>1.8460000000000001</v>
      </c>
      <c r="S112" s="12">
        <v>7.9551999999999996</v>
      </c>
      <c r="T112" s="1">
        <v>2.0285759999999997</v>
      </c>
      <c r="U112" s="173" t="s">
        <v>62</v>
      </c>
      <c r="V112" s="10">
        <v>43</v>
      </c>
      <c r="W112" s="11">
        <v>1</v>
      </c>
      <c r="X112" s="1">
        <v>1</v>
      </c>
      <c r="Y112" s="1">
        <v>7.8689999999999998</v>
      </c>
      <c r="Z112" s="1">
        <v>31</v>
      </c>
      <c r="AA112" s="10" t="s">
        <v>69</v>
      </c>
      <c r="AB112" s="9">
        <v>37438</v>
      </c>
      <c r="AC112" s="8" t="s">
        <v>83</v>
      </c>
      <c r="AD112" s="7">
        <v>3.1619999900000004</v>
      </c>
      <c r="AE112" s="6">
        <v>9.2379999999999995</v>
      </c>
      <c r="AF112" s="4" t="s">
        <v>70</v>
      </c>
      <c r="AG112" s="5">
        <v>3.1619999999999999</v>
      </c>
      <c r="AH112" s="4" t="s">
        <v>71</v>
      </c>
      <c r="AI112" s="3">
        <v>4.7500000000000001E-2</v>
      </c>
      <c r="AJ112" s="3">
        <v>4.9846557756515059E-2</v>
      </c>
      <c r="AK112" s="1" t="s">
        <v>696</v>
      </c>
      <c r="AL112" s="1" t="s">
        <v>69</v>
      </c>
      <c r="AM112" s="1" t="s">
        <v>69</v>
      </c>
      <c r="AN112" s="2">
        <v>1</v>
      </c>
      <c r="AO112" s="1">
        <v>6.416666666666667</v>
      </c>
    </row>
    <row r="113" spans="1:41" ht="36" customHeight="1" x14ac:dyDescent="0.25">
      <c r="A113" s="15" t="s">
        <v>697</v>
      </c>
      <c r="B113" s="8" t="s">
        <v>17</v>
      </c>
      <c r="C113" s="8" t="s">
        <v>307</v>
      </c>
      <c r="D113" s="8" t="s">
        <v>60</v>
      </c>
      <c r="E113" s="14" t="s">
        <v>698</v>
      </c>
      <c r="F113" s="14" t="s">
        <v>699</v>
      </c>
      <c r="G113" s="8" t="s">
        <v>680</v>
      </c>
      <c r="H113" s="8" t="s">
        <v>411</v>
      </c>
      <c r="I113" s="8" t="s">
        <v>65</v>
      </c>
      <c r="J113" s="2">
        <v>0.255</v>
      </c>
      <c r="K113" s="8" t="s">
        <v>465</v>
      </c>
      <c r="L113" s="2" t="s">
        <v>671</v>
      </c>
      <c r="M113" s="8" t="s">
        <v>62</v>
      </c>
      <c r="N113" s="8" t="s">
        <v>62</v>
      </c>
      <c r="O113" s="4" t="s">
        <v>62</v>
      </c>
      <c r="P113" s="4" t="s">
        <v>62</v>
      </c>
      <c r="Q113" s="13">
        <v>2007</v>
      </c>
      <c r="R113" s="1">
        <v>9.5749999999999993</v>
      </c>
      <c r="S113" s="12">
        <v>45.493400000000001</v>
      </c>
      <c r="T113" s="1">
        <v>11.600817000000001</v>
      </c>
      <c r="U113" s="173" t="s">
        <v>62</v>
      </c>
      <c r="V113" s="10">
        <v>48</v>
      </c>
      <c r="W113" s="11">
        <v>1</v>
      </c>
      <c r="X113" s="1">
        <v>1</v>
      </c>
      <c r="Y113" s="1">
        <v>45.493400000000001</v>
      </c>
      <c r="Z113" s="1">
        <v>8</v>
      </c>
      <c r="AA113" s="10" t="s">
        <v>69</v>
      </c>
      <c r="AB113" s="9">
        <v>37438</v>
      </c>
      <c r="AC113" s="8" t="s">
        <v>83</v>
      </c>
      <c r="AD113" s="7">
        <v>16.19250001</v>
      </c>
      <c r="AE113" s="6">
        <v>47.30749999999999</v>
      </c>
      <c r="AF113" s="4" t="s">
        <v>70</v>
      </c>
      <c r="AG113" s="5">
        <v>16.192499999999999</v>
      </c>
      <c r="AH113" s="4" t="s">
        <v>71</v>
      </c>
      <c r="AI113" s="3">
        <v>5.2499999999999991E-2</v>
      </c>
      <c r="AJ113" s="3">
        <v>5.0187231843283726E-2</v>
      </c>
      <c r="AK113" s="1" t="s">
        <v>700</v>
      </c>
      <c r="AL113" s="1" t="s">
        <v>69</v>
      </c>
      <c r="AM113" s="1" t="s">
        <v>69</v>
      </c>
      <c r="AN113" s="2">
        <v>1</v>
      </c>
      <c r="AO113" s="1">
        <v>3.0000000000000004</v>
      </c>
    </row>
    <row r="114" spans="1:41" ht="36" customHeight="1" x14ac:dyDescent="0.25">
      <c r="A114" s="15" t="s">
        <v>701</v>
      </c>
      <c r="B114" s="8" t="s">
        <v>17</v>
      </c>
      <c r="C114" s="8" t="s">
        <v>307</v>
      </c>
      <c r="D114" s="8" t="s">
        <v>60</v>
      </c>
      <c r="E114" s="14" t="s">
        <v>702</v>
      </c>
      <c r="F114" s="14" t="s">
        <v>703</v>
      </c>
      <c r="G114" s="8" t="s">
        <v>680</v>
      </c>
      <c r="H114" s="8" t="s">
        <v>411</v>
      </c>
      <c r="I114" s="8" t="s">
        <v>65</v>
      </c>
      <c r="J114" s="2">
        <v>0.255</v>
      </c>
      <c r="K114" s="8" t="s">
        <v>465</v>
      </c>
      <c r="L114" s="2" t="s">
        <v>671</v>
      </c>
      <c r="M114" s="8" t="s">
        <v>62</v>
      </c>
      <c r="N114" s="8" t="s">
        <v>62</v>
      </c>
      <c r="O114" s="4" t="s">
        <v>62</v>
      </c>
      <c r="P114" s="4" t="s">
        <v>62</v>
      </c>
      <c r="Q114" s="13">
        <v>2007</v>
      </c>
      <c r="R114" s="1">
        <v>16.600000000000001</v>
      </c>
      <c r="S114" s="12">
        <v>42.954000000000001</v>
      </c>
      <c r="T114" s="1">
        <v>10.95327</v>
      </c>
      <c r="U114" s="173" t="s">
        <v>62</v>
      </c>
      <c r="V114" s="10">
        <v>26</v>
      </c>
      <c r="W114" s="11">
        <v>1</v>
      </c>
      <c r="X114" s="1">
        <v>1</v>
      </c>
      <c r="Y114" s="1">
        <v>42.954000000000001</v>
      </c>
      <c r="Z114" s="1">
        <v>46</v>
      </c>
      <c r="AA114" s="10" t="s">
        <v>69</v>
      </c>
      <c r="AB114" s="9">
        <v>37438</v>
      </c>
      <c r="AC114" s="8" t="s">
        <v>83</v>
      </c>
      <c r="AD114" s="7">
        <v>32.130000030000005</v>
      </c>
      <c r="AE114" s="6">
        <v>93.86999999999999</v>
      </c>
      <c r="AF114" s="4" t="s">
        <v>70</v>
      </c>
      <c r="AG114" s="5">
        <v>32.129999999999995</v>
      </c>
      <c r="AH114" s="4" t="s">
        <v>71</v>
      </c>
      <c r="AI114" s="3">
        <v>0.06</v>
      </c>
      <c r="AJ114" s="3">
        <v>8.8188534398846413E-2</v>
      </c>
      <c r="AK114" s="1" t="s">
        <v>704</v>
      </c>
      <c r="AL114" s="1" t="s">
        <v>69</v>
      </c>
      <c r="AM114" s="1" t="s">
        <v>69</v>
      </c>
      <c r="AN114" s="2">
        <v>1</v>
      </c>
      <c r="AO114" s="1">
        <v>1.3333333333333333</v>
      </c>
    </row>
    <row r="115" spans="1:41" ht="36" customHeight="1" x14ac:dyDescent="0.25">
      <c r="A115" s="15" t="s">
        <v>705</v>
      </c>
      <c r="B115" s="8" t="s">
        <v>17</v>
      </c>
      <c r="C115" s="8" t="s">
        <v>307</v>
      </c>
      <c r="D115" s="8" t="s">
        <v>60</v>
      </c>
      <c r="E115" s="14" t="s">
        <v>706</v>
      </c>
      <c r="F115" s="14" t="s">
        <v>707</v>
      </c>
      <c r="G115" s="8" t="s">
        <v>680</v>
      </c>
      <c r="H115" s="8" t="s">
        <v>458</v>
      </c>
      <c r="I115" s="8" t="s">
        <v>65</v>
      </c>
      <c r="J115" s="2">
        <v>0.51</v>
      </c>
      <c r="K115" s="8" t="s">
        <v>412</v>
      </c>
      <c r="L115" s="2" t="s">
        <v>671</v>
      </c>
      <c r="M115" s="8" t="s">
        <v>62</v>
      </c>
      <c r="N115" s="8" t="s">
        <v>62</v>
      </c>
      <c r="O115" s="4" t="s">
        <v>62</v>
      </c>
      <c r="P115" s="4" t="s">
        <v>62</v>
      </c>
      <c r="Q115" s="13">
        <v>2012</v>
      </c>
      <c r="R115" s="1">
        <v>1.645</v>
      </c>
      <c r="S115" s="12">
        <v>15.662000000000001</v>
      </c>
      <c r="T115" s="1">
        <v>7.9876200000000006</v>
      </c>
      <c r="U115" s="173" t="s">
        <v>62</v>
      </c>
      <c r="V115" s="10">
        <v>48</v>
      </c>
      <c r="W115" s="11">
        <v>1</v>
      </c>
      <c r="X115" s="1">
        <v>1</v>
      </c>
      <c r="Y115" s="1">
        <v>15.7</v>
      </c>
      <c r="Z115" s="1">
        <v>5</v>
      </c>
      <c r="AA115" s="10" t="s">
        <v>69</v>
      </c>
      <c r="AB115" s="9">
        <v>37438</v>
      </c>
      <c r="AC115" s="8" t="s">
        <v>83</v>
      </c>
      <c r="AD115" s="7">
        <v>12.877500009999999</v>
      </c>
      <c r="AE115" s="6">
        <v>12.3725</v>
      </c>
      <c r="AF115" s="4" t="s">
        <v>70</v>
      </c>
      <c r="AG115" s="5">
        <v>12.8775</v>
      </c>
      <c r="AH115" s="4" t="s">
        <v>91</v>
      </c>
      <c r="AI115" s="3">
        <v>4.7499999999999994E-2</v>
      </c>
      <c r="AJ115" s="3">
        <v>5.2267387784078155E-2</v>
      </c>
      <c r="AK115" s="1" t="s">
        <v>708</v>
      </c>
      <c r="AL115" s="1" t="s">
        <v>69</v>
      </c>
      <c r="AM115" s="1" t="s">
        <v>69</v>
      </c>
      <c r="AN115" s="2">
        <v>1</v>
      </c>
      <c r="AO115" s="1">
        <v>6.916666666666667</v>
      </c>
    </row>
    <row r="116" spans="1:41" ht="36" customHeight="1" x14ac:dyDescent="0.25">
      <c r="A116" s="15" t="s">
        <v>709</v>
      </c>
      <c r="B116" s="8" t="s">
        <v>17</v>
      </c>
      <c r="C116" s="8" t="s">
        <v>307</v>
      </c>
      <c r="D116" s="8" t="s">
        <v>60</v>
      </c>
      <c r="E116" s="14" t="s">
        <v>710</v>
      </c>
      <c r="F116" s="14" t="s">
        <v>711</v>
      </c>
      <c r="G116" s="8" t="s">
        <v>680</v>
      </c>
      <c r="H116" s="8" t="s">
        <v>458</v>
      </c>
      <c r="I116" s="8" t="s">
        <v>65</v>
      </c>
      <c r="J116" s="2">
        <v>0.255</v>
      </c>
      <c r="K116" s="8" t="s">
        <v>465</v>
      </c>
      <c r="L116" s="2" t="s">
        <v>671</v>
      </c>
      <c r="M116" s="8" t="s">
        <v>62</v>
      </c>
      <c r="N116" s="8" t="s">
        <v>62</v>
      </c>
      <c r="O116" s="4" t="s">
        <v>62</v>
      </c>
      <c r="P116" s="4" t="s">
        <v>62</v>
      </c>
      <c r="Q116" s="13">
        <v>2012</v>
      </c>
      <c r="R116" s="1">
        <v>2.5470000000000002</v>
      </c>
      <c r="S116" s="12">
        <v>13.801</v>
      </c>
      <c r="T116" s="1">
        <v>3.5192550000000002</v>
      </c>
      <c r="U116" s="173" t="s">
        <v>62</v>
      </c>
      <c r="V116" s="10">
        <v>54</v>
      </c>
      <c r="W116" s="11">
        <v>1</v>
      </c>
      <c r="X116" s="1">
        <v>1</v>
      </c>
      <c r="Y116" s="1">
        <v>13.801</v>
      </c>
      <c r="Z116" s="1">
        <v>6</v>
      </c>
      <c r="AA116" s="10" t="s">
        <v>69</v>
      </c>
      <c r="AB116" s="9">
        <v>37438</v>
      </c>
      <c r="AC116" s="8" t="s">
        <v>83</v>
      </c>
      <c r="AD116" s="7">
        <v>4.7812500599999996</v>
      </c>
      <c r="AE116" s="6">
        <v>13.96875</v>
      </c>
      <c r="AF116" s="4" t="s">
        <v>70</v>
      </c>
      <c r="AG116" s="5">
        <v>4.78125</v>
      </c>
      <c r="AH116" s="4" t="s">
        <v>71</v>
      </c>
      <c r="AI116" s="3">
        <v>5.2499999999999991E-2</v>
      </c>
      <c r="AJ116" s="3">
        <v>6.6057815719335486E-2</v>
      </c>
      <c r="AK116" s="1" t="s">
        <v>441</v>
      </c>
      <c r="AL116" s="1" t="s">
        <v>69</v>
      </c>
      <c r="AM116" s="1" t="s">
        <v>69</v>
      </c>
      <c r="AN116" s="2">
        <v>1</v>
      </c>
      <c r="AO116" s="1">
        <v>1.25</v>
      </c>
    </row>
    <row r="117" spans="1:41" ht="36" customHeight="1" x14ac:dyDescent="0.25">
      <c r="A117" s="15" t="s">
        <v>712</v>
      </c>
      <c r="B117" s="8" t="s">
        <v>17</v>
      </c>
      <c r="C117" s="8" t="s">
        <v>307</v>
      </c>
      <c r="D117" s="8" t="s">
        <v>60</v>
      </c>
      <c r="E117" s="14" t="s">
        <v>713</v>
      </c>
      <c r="F117" s="14" t="s">
        <v>714</v>
      </c>
      <c r="G117" s="8" t="s">
        <v>680</v>
      </c>
      <c r="H117" s="8" t="s">
        <v>458</v>
      </c>
      <c r="I117" s="8" t="s">
        <v>65</v>
      </c>
      <c r="J117" s="2">
        <v>0.255</v>
      </c>
      <c r="K117" s="8" t="s">
        <v>465</v>
      </c>
      <c r="L117" s="2" t="s">
        <v>671</v>
      </c>
      <c r="M117" s="8" t="s">
        <v>62</v>
      </c>
      <c r="N117" s="8" t="s">
        <v>62</v>
      </c>
      <c r="O117" s="4" t="s">
        <v>62</v>
      </c>
      <c r="P117" s="4" t="s">
        <v>62</v>
      </c>
      <c r="Q117" s="13">
        <v>2013</v>
      </c>
      <c r="R117" s="1">
        <v>2.3620000000000001</v>
      </c>
      <c r="S117" s="12">
        <v>11.886000000000001</v>
      </c>
      <c r="T117" s="1">
        <v>3.0309300000000001</v>
      </c>
      <c r="U117" s="173" t="s">
        <v>62</v>
      </c>
      <c r="V117" s="10">
        <v>50</v>
      </c>
      <c r="W117" s="11">
        <v>1</v>
      </c>
      <c r="X117" s="1">
        <v>1</v>
      </c>
      <c r="Y117" s="1">
        <v>11.885999999999999</v>
      </c>
      <c r="Z117" s="1">
        <v>4</v>
      </c>
      <c r="AA117" s="10" t="s">
        <v>69</v>
      </c>
      <c r="AB117" s="9">
        <v>37438</v>
      </c>
      <c r="AC117" s="8" t="s">
        <v>83</v>
      </c>
      <c r="AD117" s="7">
        <v>4.7812500099999999</v>
      </c>
      <c r="AE117" s="6">
        <v>13.968749999999998</v>
      </c>
      <c r="AF117" s="4" t="s">
        <v>70</v>
      </c>
      <c r="AG117" s="5">
        <v>4.78125</v>
      </c>
      <c r="AH117" s="4" t="s">
        <v>71</v>
      </c>
      <c r="AI117" s="3">
        <v>5.000000000000001E-2</v>
      </c>
      <c r="AJ117" s="3">
        <v>5.0150982519308121E-2</v>
      </c>
      <c r="AK117" s="1" t="s">
        <v>715</v>
      </c>
      <c r="AL117" s="1" t="s">
        <v>69</v>
      </c>
      <c r="AM117" s="1" t="s">
        <v>69</v>
      </c>
      <c r="AN117" s="2">
        <v>1</v>
      </c>
      <c r="AO117" s="1">
        <v>4.833333333333333</v>
      </c>
    </row>
    <row r="118" spans="1:41" ht="36" customHeight="1" x14ac:dyDescent="0.25">
      <c r="A118" s="15" t="s">
        <v>716</v>
      </c>
      <c r="B118" s="8" t="s">
        <v>17</v>
      </c>
      <c r="C118" s="8" t="s">
        <v>307</v>
      </c>
      <c r="D118" s="8" t="s">
        <v>60</v>
      </c>
      <c r="E118" s="14" t="s">
        <v>717</v>
      </c>
      <c r="F118" s="14" t="s">
        <v>718</v>
      </c>
      <c r="G118" s="8" t="s">
        <v>680</v>
      </c>
      <c r="H118" s="8" t="s">
        <v>458</v>
      </c>
      <c r="I118" s="8" t="s">
        <v>65</v>
      </c>
      <c r="J118" s="2">
        <v>0.51</v>
      </c>
      <c r="K118" s="8" t="s">
        <v>412</v>
      </c>
      <c r="L118" s="2" t="s">
        <v>671</v>
      </c>
      <c r="M118" s="8" t="s">
        <v>62</v>
      </c>
      <c r="N118" s="8" t="s">
        <v>62</v>
      </c>
      <c r="O118" s="4" t="s">
        <v>62</v>
      </c>
      <c r="P118" s="4" t="s">
        <v>62</v>
      </c>
      <c r="Q118" s="13">
        <v>2018</v>
      </c>
      <c r="R118" s="1">
        <v>3.6204000000000001</v>
      </c>
      <c r="S118" s="12">
        <v>21.893000000000001</v>
      </c>
      <c r="T118" s="1">
        <v>11.165430000000001</v>
      </c>
      <c r="U118" s="173" t="s">
        <v>62</v>
      </c>
      <c r="V118" s="10">
        <v>56</v>
      </c>
      <c r="W118" s="11">
        <v>1</v>
      </c>
      <c r="X118" s="1">
        <v>1</v>
      </c>
      <c r="Y118" s="1">
        <v>21.830000000000002</v>
      </c>
      <c r="Z118" s="1">
        <v>2</v>
      </c>
      <c r="AA118" s="10">
        <v>190</v>
      </c>
      <c r="AB118" s="9">
        <v>43405</v>
      </c>
      <c r="AC118" s="8" t="s">
        <v>83</v>
      </c>
      <c r="AD118" s="7">
        <v>18.359999989999995</v>
      </c>
      <c r="AE118" s="6">
        <v>17.64</v>
      </c>
      <c r="AF118" s="4" t="s">
        <v>70</v>
      </c>
      <c r="AG118" s="5">
        <v>18.36</v>
      </c>
      <c r="AH118" s="4" t="s">
        <v>171</v>
      </c>
      <c r="AI118" s="3">
        <v>4.8500000000000001E-2</v>
      </c>
      <c r="AJ118" s="3">
        <v>4.6998881781022551E-2</v>
      </c>
      <c r="AK118" s="1" t="s">
        <v>719</v>
      </c>
      <c r="AL118" s="1" t="s">
        <v>69</v>
      </c>
      <c r="AM118" s="1" t="s">
        <v>69</v>
      </c>
      <c r="AN118" s="2">
        <v>1</v>
      </c>
      <c r="AO118" s="1">
        <v>7.4999999999999991</v>
      </c>
    </row>
    <row r="119" spans="1:41" ht="36" customHeight="1" x14ac:dyDescent="0.25">
      <c r="A119" s="15" t="s">
        <v>720</v>
      </c>
      <c r="B119" s="8" t="s">
        <v>17</v>
      </c>
      <c r="C119" s="8" t="s">
        <v>307</v>
      </c>
      <c r="D119" s="8" t="s">
        <v>60</v>
      </c>
      <c r="E119" s="14" t="s">
        <v>721</v>
      </c>
      <c r="F119" s="14" t="s">
        <v>722</v>
      </c>
      <c r="G119" s="8" t="s">
        <v>680</v>
      </c>
      <c r="H119" s="8" t="s">
        <v>458</v>
      </c>
      <c r="I119" s="8" t="s">
        <v>65</v>
      </c>
      <c r="J119" s="2">
        <v>0.51</v>
      </c>
      <c r="K119" s="8" t="s">
        <v>412</v>
      </c>
      <c r="L119" s="2" t="s">
        <v>671</v>
      </c>
      <c r="M119" s="8" t="s">
        <v>62</v>
      </c>
      <c r="N119" s="8" t="s">
        <v>62</v>
      </c>
      <c r="O119" s="4" t="s">
        <v>62</v>
      </c>
      <c r="P119" s="4" t="s">
        <v>62</v>
      </c>
      <c r="Q119" s="13">
        <v>2017</v>
      </c>
      <c r="R119" s="1">
        <v>2.1858</v>
      </c>
      <c r="S119" s="12">
        <v>10.318</v>
      </c>
      <c r="T119" s="1">
        <v>5.2621799999999999</v>
      </c>
      <c r="U119" s="173" t="s">
        <v>62</v>
      </c>
      <c r="V119" s="10">
        <v>51</v>
      </c>
      <c r="W119" s="11">
        <v>1</v>
      </c>
      <c r="X119" s="1">
        <v>1</v>
      </c>
      <c r="Y119" s="1">
        <v>10.318</v>
      </c>
      <c r="Z119" s="1">
        <v>8</v>
      </c>
      <c r="AA119" s="10">
        <v>62</v>
      </c>
      <c r="AB119" s="9">
        <v>43405</v>
      </c>
      <c r="AC119" s="8" t="s">
        <v>83</v>
      </c>
      <c r="AD119" s="7">
        <v>10.200000050000002</v>
      </c>
      <c r="AE119" s="6">
        <v>9.8000000000000007</v>
      </c>
      <c r="AF119" s="4" t="s">
        <v>70</v>
      </c>
      <c r="AG119" s="5">
        <v>10.199999999999999</v>
      </c>
      <c r="AH119" s="4" t="s">
        <v>132</v>
      </c>
      <c r="AI119" s="3">
        <v>4.7500000000000001E-2</v>
      </c>
      <c r="AJ119" s="3">
        <v>4.6837368719444231E-2</v>
      </c>
      <c r="AK119" s="1" t="s">
        <v>723</v>
      </c>
      <c r="AL119" s="1" t="s">
        <v>69</v>
      </c>
      <c r="AM119" s="1" t="s">
        <v>69</v>
      </c>
      <c r="AN119" s="2">
        <v>1</v>
      </c>
      <c r="AO119" s="1">
        <v>5.916666666666667</v>
      </c>
    </row>
    <row r="120" spans="1:41" ht="36" customHeight="1" x14ac:dyDescent="0.25">
      <c r="A120" s="15" t="s">
        <v>724</v>
      </c>
      <c r="B120" s="8" t="s">
        <v>17</v>
      </c>
      <c r="C120" s="8" t="s">
        <v>307</v>
      </c>
      <c r="D120" s="8" t="s">
        <v>60</v>
      </c>
      <c r="E120" s="14" t="s">
        <v>725</v>
      </c>
      <c r="F120" s="14" t="s">
        <v>726</v>
      </c>
      <c r="G120" s="8" t="s">
        <v>680</v>
      </c>
      <c r="H120" s="8" t="s">
        <v>458</v>
      </c>
      <c r="I120" s="8" t="s">
        <v>65</v>
      </c>
      <c r="J120" s="2">
        <v>0.51</v>
      </c>
      <c r="K120" s="8" t="s">
        <v>412</v>
      </c>
      <c r="L120" s="2" t="s">
        <v>671</v>
      </c>
      <c r="M120" s="8" t="s">
        <v>62</v>
      </c>
      <c r="N120" s="8" t="s">
        <v>62</v>
      </c>
      <c r="O120" s="4" t="s">
        <v>62</v>
      </c>
      <c r="P120" s="4" t="s">
        <v>62</v>
      </c>
      <c r="Q120" s="13" t="s">
        <v>62</v>
      </c>
      <c r="R120" s="1" t="s">
        <v>62</v>
      </c>
      <c r="S120" s="12">
        <v>15.904</v>
      </c>
      <c r="T120" s="1">
        <v>8.1110400000000009</v>
      </c>
      <c r="U120" s="173" t="s">
        <v>62</v>
      </c>
      <c r="V120" s="10" t="s">
        <v>69</v>
      </c>
      <c r="W120" s="11">
        <v>1</v>
      </c>
      <c r="X120" s="1" t="s">
        <v>69</v>
      </c>
      <c r="Y120" s="1" t="s">
        <v>69</v>
      </c>
      <c r="Z120" s="1" t="s">
        <v>69</v>
      </c>
      <c r="AA120" s="10" t="s">
        <v>69</v>
      </c>
      <c r="AB120" s="9">
        <v>43556</v>
      </c>
      <c r="AC120" s="8" t="s">
        <v>83</v>
      </c>
      <c r="AD120" s="7">
        <v>14.535</v>
      </c>
      <c r="AE120" s="6">
        <v>13.965</v>
      </c>
      <c r="AF120" s="4" t="s">
        <v>70</v>
      </c>
      <c r="AG120" s="5">
        <v>14.535</v>
      </c>
      <c r="AH120" s="4" t="s">
        <v>171</v>
      </c>
      <c r="AI120" s="3">
        <v>4.65E-2</v>
      </c>
      <c r="AJ120" s="3">
        <v>4.5046510471646754E-2</v>
      </c>
      <c r="AK120" s="1" t="s">
        <v>727</v>
      </c>
      <c r="AL120" s="1" t="s">
        <v>69</v>
      </c>
      <c r="AM120" s="1" t="s">
        <v>69</v>
      </c>
      <c r="AN120" s="2">
        <v>1</v>
      </c>
      <c r="AO120" s="1">
        <v>11.75</v>
      </c>
    </row>
    <row r="121" spans="1:41" ht="36" customHeight="1" x14ac:dyDescent="0.25">
      <c r="A121" s="15" t="s">
        <v>728</v>
      </c>
      <c r="B121" s="8" t="s">
        <v>17</v>
      </c>
      <c r="C121" s="8" t="s">
        <v>307</v>
      </c>
      <c r="D121" s="8" t="s">
        <v>60</v>
      </c>
      <c r="E121" s="14" t="s">
        <v>729</v>
      </c>
      <c r="F121" s="14" t="s">
        <v>730</v>
      </c>
      <c r="G121" s="8" t="s">
        <v>680</v>
      </c>
      <c r="H121" s="8" t="s">
        <v>458</v>
      </c>
      <c r="I121" s="8" t="s">
        <v>65</v>
      </c>
      <c r="J121" s="2">
        <v>0.255</v>
      </c>
      <c r="K121" s="8" t="s">
        <v>465</v>
      </c>
      <c r="L121" s="2" t="s">
        <v>671</v>
      </c>
      <c r="M121" s="8" t="s">
        <v>62</v>
      </c>
      <c r="N121" s="8" t="s">
        <v>62</v>
      </c>
      <c r="O121" s="4" t="s">
        <v>62</v>
      </c>
      <c r="P121" s="4" t="s">
        <v>62</v>
      </c>
      <c r="Q121" s="13">
        <v>2007</v>
      </c>
      <c r="R121" s="1">
        <v>4.9240000000000004</v>
      </c>
      <c r="S121" s="12">
        <v>20.2867</v>
      </c>
      <c r="T121" s="1">
        <v>5.1731084999999997</v>
      </c>
      <c r="U121" s="173" t="s">
        <v>62</v>
      </c>
      <c r="V121" s="10">
        <v>41</v>
      </c>
      <c r="W121" s="11">
        <v>1</v>
      </c>
      <c r="X121" s="1">
        <v>1</v>
      </c>
      <c r="Y121" s="1">
        <v>20.2867</v>
      </c>
      <c r="Z121" s="1">
        <v>14</v>
      </c>
      <c r="AA121" s="10">
        <v>72</v>
      </c>
      <c r="AB121" s="9">
        <v>37438</v>
      </c>
      <c r="AC121" s="8" t="s">
        <v>83</v>
      </c>
      <c r="AD121" s="7">
        <v>8.1217499699999998</v>
      </c>
      <c r="AE121" s="6">
        <v>23.728249999999996</v>
      </c>
      <c r="AF121" s="4" t="s">
        <v>70</v>
      </c>
      <c r="AG121" s="5">
        <v>8.1217500000000005</v>
      </c>
      <c r="AH121" s="4" t="s">
        <v>71</v>
      </c>
      <c r="AI121" s="3">
        <v>0.05</v>
      </c>
      <c r="AJ121" s="3">
        <v>5.4000826913077282E-2</v>
      </c>
      <c r="AK121" s="1" t="s">
        <v>731</v>
      </c>
      <c r="AL121" s="1" t="s">
        <v>69</v>
      </c>
      <c r="AM121" s="1" t="s">
        <v>69</v>
      </c>
      <c r="AN121" s="2">
        <v>1</v>
      </c>
      <c r="AO121" s="1">
        <v>5</v>
      </c>
    </row>
    <row r="122" spans="1:41" ht="36" customHeight="1" x14ac:dyDescent="0.25">
      <c r="A122" s="15" t="s">
        <v>732</v>
      </c>
      <c r="B122" s="8" t="s">
        <v>17</v>
      </c>
      <c r="C122" s="8" t="s">
        <v>307</v>
      </c>
      <c r="D122" s="8" t="s">
        <v>60</v>
      </c>
      <c r="E122" s="14" t="s">
        <v>733</v>
      </c>
      <c r="F122" s="14" t="s">
        <v>734</v>
      </c>
      <c r="G122" s="8" t="s">
        <v>680</v>
      </c>
      <c r="H122" s="8" t="s">
        <v>458</v>
      </c>
      <c r="I122" s="8" t="s">
        <v>65</v>
      </c>
      <c r="J122" s="2">
        <v>0.51</v>
      </c>
      <c r="K122" s="8" t="s">
        <v>412</v>
      </c>
      <c r="L122" s="2" t="s">
        <v>671</v>
      </c>
      <c r="M122" s="8" t="s">
        <v>62</v>
      </c>
      <c r="N122" s="8" t="s">
        <v>62</v>
      </c>
      <c r="O122" s="4" t="s">
        <v>62</v>
      </c>
      <c r="P122" s="4" t="s">
        <v>62</v>
      </c>
      <c r="Q122" s="13">
        <v>2017</v>
      </c>
      <c r="R122" s="1">
        <v>3.9420000000000002</v>
      </c>
      <c r="S122" s="12">
        <v>20.864000000000001</v>
      </c>
      <c r="T122" s="1">
        <v>10.640640000000001</v>
      </c>
      <c r="U122" s="173" t="s">
        <v>62</v>
      </c>
      <c r="V122" s="10">
        <v>53</v>
      </c>
      <c r="W122" s="11">
        <v>1</v>
      </c>
      <c r="X122" s="1">
        <v>1</v>
      </c>
      <c r="Y122" s="1">
        <v>20.864000000000001</v>
      </c>
      <c r="Z122" s="1">
        <v>3</v>
      </c>
      <c r="AA122" s="10">
        <v>88</v>
      </c>
      <c r="AB122" s="9">
        <v>43405</v>
      </c>
      <c r="AC122" s="8" t="s">
        <v>83</v>
      </c>
      <c r="AD122" s="7">
        <v>17.595000059999997</v>
      </c>
      <c r="AE122" s="6">
        <v>16.905000000000005</v>
      </c>
      <c r="AF122" s="4" t="s">
        <v>70</v>
      </c>
      <c r="AG122" s="5">
        <v>17.594999999999999</v>
      </c>
      <c r="AH122" s="4" t="s">
        <v>171</v>
      </c>
      <c r="AI122" s="3">
        <v>4.7500000000000001E-2</v>
      </c>
      <c r="AJ122" s="3">
        <v>4.7879573294494417E-2</v>
      </c>
      <c r="AK122" s="1" t="s">
        <v>735</v>
      </c>
      <c r="AL122" s="1" t="s">
        <v>69</v>
      </c>
      <c r="AM122" s="1" t="s">
        <v>69</v>
      </c>
      <c r="AN122" s="2">
        <v>1</v>
      </c>
      <c r="AO122" s="1">
        <v>4.666666666666667</v>
      </c>
    </row>
    <row r="123" spans="1:41" s="166" customFormat="1" ht="36" customHeight="1" x14ac:dyDescent="0.25">
      <c r="A123" s="158" t="s">
        <v>736</v>
      </c>
      <c r="B123" s="159" t="s">
        <v>17</v>
      </c>
      <c r="C123" s="159" t="s">
        <v>307</v>
      </c>
      <c r="D123" s="159" t="s">
        <v>60</v>
      </c>
      <c r="E123" s="160" t="s">
        <v>842</v>
      </c>
      <c r="F123" s="160" t="s">
        <v>843</v>
      </c>
      <c r="G123" s="159" t="s">
        <v>680</v>
      </c>
      <c r="H123" s="159" t="s">
        <v>411</v>
      </c>
      <c r="I123" s="159" t="s">
        <v>65</v>
      </c>
      <c r="J123" s="2">
        <v>0.51</v>
      </c>
      <c r="K123" s="159" t="s">
        <v>412</v>
      </c>
      <c r="L123" s="2" t="s">
        <v>671</v>
      </c>
      <c r="M123" s="159" t="s">
        <v>69</v>
      </c>
      <c r="N123" s="159" t="s">
        <v>69</v>
      </c>
      <c r="O123" s="161" t="s">
        <v>69</v>
      </c>
      <c r="P123" s="161" t="s">
        <v>69</v>
      </c>
      <c r="Q123" s="179">
        <v>2020</v>
      </c>
      <c r="R123" s="1" t="s">
        <v>69</v>
      </c>
      <c r="S123" s="12">
        <v>33.366999999999997</v>
      </c>
      <c r="T123" s="1">
        <v>17.01717</v>
      </c>
      <c r="U123" s="173" t="s">
        <v>69</v>
      </c>
      <c r="V123" s="10" t="s">
        <v>69</v>
      </c>
      <c r="W123" s="11">
        <v>1</v>
      </c>
      <c r="X123" s="1">
        <v>1</v>
      </c>
      <c r="Y123" s="1" t="s">
        <v>69</v>
      </c>
      <c r="Z123" s="1" t="s">
        <v>69</v>
      </c>
      <c r="AA123" s="10" t="s">
        <v>69</v>
      </c>
      <c r="AB123" s="163" t="s">
        <v>69</v>
      </c>
      <c r="AC123" s="159" t="s">
        <v>83</v>
      </c>
      <c r="AD123" s="7">
        <v>28.04999999</v>
      </c>
      <c r="AE123" s="164">
        <v>26.950000000000003</v>
      </c>
      <c r="AF123" s="161" t="s">
        <v>70</v>
      </c>
      <c r="AG123" s="165">
        <v>28.049999999999997</v>
      </c>
      <c r="AH123" s="161" t="s">
        <v>132</v>
      </c>
      <c r="AI123" s="3">
        <v>4.7499999999999994E-2</v>
      </c>
      <c r="AJ123" s="3">
        <v>4.8115196211899247E-2</v>
      </c>
      <c r="AK123" s="1" t="s">
        <v>737</v>
      </c>
      <c r="AL123" s="1" t="s">
        <v>69</v>
      </c>
      <c r="AM123" s="1" t="s">
        <v>69</v>
      </c>
      <c r="AN123" s="2">
        <v>1</v>
      </c>
      <c r="AO123" s="1">
        <v>5.5</v>
      </c>
    </row>
    <row r="124" spans="1:41" s="166" customFormat="1" ht="36" customHeight="1" x14ac:dyDescent="0.25">
      <c r="A124" s="158" t="s">
        <v>738</v>
      </c>
      <c r="B124" s="159" t="s">
        <v>17</v>
      </c>
      <c r="C124" s="159" t="s">
        <v>307</v>
      </c>
      <c r="D124" s="159" t="s">
        <v>60</v>
      </c>
      <c r="E124" s="160" t="s">
        <v>739</v>
      </c>
      <c r="F124" s="160" t="s">
        <v>740</v>
      </c>
      <c r="G124" s="159" t="s">
        <v>680</v>
      </c>
      <c r="H124" s="159" t="s">
        <v>458</v>
      </c>
      <c r="I124" s="159" t="s">
        <v>65</v>
      </c>
      <c r="J124" s="2">
        <v>0.51</v>
      </c>
      <c r="K124" s="159" t="s">
        <v>412</v>
      </c>
      <c r="L124" s="2" t="s">
        <v>671</v>
      </c>
      <c r="M124" s="159" t="s">
        <v>62</v>
      </c>
      <c r="N124" s="159" t="s">
        <v>62</v>
      </c>
      <c r="O124" s="161" t="s">
        <v>62</v>
      </c>
      <c r="P124" s="161" t="s">
        <v>741</v>
      </c>
      <c r="Q124" s="162">
        <v>2016</v>
      </c>
      <c r="R124" s="1">
        <v>5.6966999999999999</v>
      </c>
      <c r="S124" s="12">
        <v>25.685000000000002</v>
      </c>
      <c r="T124" s="1">
        <v>13.099350000000001</v>
      </c>
      <c r="U124" s="173" t="s">
        <v>62</v>
      </c>
      <c r="V124" s="10">
        <v>45</v>
      </c>
      <c r="W124" s="11">
        <v>1</v>
      </c>
      <c r="X124" s="1">
        <v>1</v>
      </c>
      <c r="Y124" s="1">
        <v>25.651</v>
      </c>
      <c r="Z124" s="1">
        <v>3</v>
      </c>
      <c r="AA124" s="10">
        <v>110</v>
      </c>
      <c r="AB124" s="163">
        <v>43405</v>
      </c>
      <c r="AC124" s="159" t="s">
        <v>83</v>
      </c>
      <c r="AD124" s="7">
        <v>23.460000039999994</v>
      </c>
      <c r="AE124" s="164">
        <v>22.539999999999996</v>
      </c>
      <c r="AF124" s="161" t="s">
        <v>70</v>
      </c>
      <c r="AG124" s="165">
        <v>23.459999999999997</v>
      </c>
      <c r="AH124" s="161" t="s">
        <v>132</v>
      </c>
      <c r="AI124" s="3">
        <v>4.7500000000000001E-2</v>
      </c>
      <c r="AJ124" s="3">
        <v>4.7616173752951366E-2</v>
      </c>
      <c r="AK124" s="1" t="s">
        <v>742</v>
      </c>
      <c r="AL124" s="1" t="s">
        <v>69</v>
      </c>
      <c r="AM124" s="1" t="s">
        <v>69</v>
      </c>
      <c r="AN124" s="2">
        <v>1</v>
      </c>
      <c r="AO124" s="1">
        <v>5.5833333333333339</v>
      </c>
    </row>
    <row r="125" spans="1:41" s="166" customFormat="1" ht="36" customHeight="1" x14ac:dyDescent="0.25">
      <c r="A125" s="158" t="s">
        <v>743</v>
      </c>
      <c r="B125" s="159" t="s">
        <v>17</v>
      </c>
      <c r="C125" s="159" t="s">
        <v>307</v>
      </c>
      <c r="D125" s="159" t="s">
        <v>60</v>
      </c>
      <c r="E125" s="160" t="s">
        <v>744</v>
      </c>
      <c r="F125" s="160" t="s">
        <v>745</v>
      </c>
      <c r="G125" s="159" t="s">
        <v>680</v>
      </c>
      <c r="H125" s="159" t="s">
        <v>458</v>
      </c>
      <c r="I125" s="159" t="s">
        <v>65</v>
      </c>
      <c r="J125" s="2">
        <v>0.51</v>
      </c>
      <c r="K125" s="159" t="s">
        <v>412</v>
      </c>
      <c r="L125" s="2" t="s">
        <v>671</v>
      </c>
      <c r="M125" s="159" t="s">
        <v>62</v>
      </c>
      <c r="N125" s="159" t="s">
        <v>62</v>
      </c>
      <c r="O125" s="161" t="s">
        <v>62</v>
      </c>
      <c r="P125" s="161" t="s">
        <v>62</v>
      </c>
      <c r="Q125" s="162">
        <v>2017</v>
      </c>
      <c r="R125" s="1">
        <v>4.2949999999999999</v>
      </c>
      <c r="S125" s="12">
        <v>21.888000000000002</v>
      </c>
      <c r="T125" s="1">
        <v>11.162880000000001</v>
      </c>
      <c r="U125" s="173" t="s">
        <v>62</v>
      </c>
      <c r="V125" s="10">
        <v>51</v>
      </c>
      <c r="W125" s="11">
        <v>1</v>
      </c>
      <c r="X125" s="1">
        <v>1</v>
      </c>
      <c r="Y125" s="1">
        <v>21.888000000000002</v>
      </c>
      <c r="Z125" s="1">
        <v>9</v>
      </c>
      <c r="AA125" s="10">
        <v>166</v>
      </c>
      <c r="AB125" s="163">
        <v>43405</v>
      </c>
      <c r="AC125" s="159" t="s">
        <v>83</v>
      </c>
      <c r="AD125" s="7">
        <v>20.40000002</v>
      </c>
      <c r="AE125" s="164">
        <v>19.600000000000001</v>
      </c>
      <c r="AF125" s="161" t="s">
        <v>70</v>
      </c>
      <c r="AG125" s="165">
        <v>20.399999999999999</v>
      </c>
      <c r="AH125" s="161" t="s">
        <v>171</v>
      </c>
      <c r="AI125" s="3">
        <v>4.4999999999999998E-2</v>
      </c>
      <c r="AJ125" s="3">
        <v>4.405029100743714E-2</v>
      </c>
      <c r="AK125" s="1" t="s">
        <v>746</v>
      </c>
      <c r="AL125" s="1" t="s">
        <v>69</v>
      </c>
      <c r="AM125" s="1" t="s">
        <v>69</v>
      </c>
      <c r="AN125" s="2">
        <v>1</v>
      </c>
      <c r="AO125" s="1">
        <v>7.083333333333333</v>
      </c>
    </row>
    <row r="126" spans="1:41" s="166" customFormat="1" ht="36" customHeight="1" x14ac:dyDescent="0.25">
      <c r="A126" s="158" t="s">
        <v>747</v>
      </c>
      <c r="B126" s="159" t="s">
        <v>17</v>
      </c>
      <c r="C126" s="159" t="s">
        <v>307</v>
      </c>
      <c r="D126" s="159" t="s">
        <v>60</v>
      </c>
      <c r="E126" s="160" t="s">
        <v>844</v>
      </c>
      <c r="F126" s="160" t="s">
        <v>845</v>
      </c>
      <c r="G126" s="159" t="s">
        <v>680</v>
      </c>
      <c r="H126" s="159" t="s">
        <v>411</v>
      </c>
      <c r="I126" s="159" t="s">
        <v>65</v>
      </c>
      <c r="J126" s="2">
        <v>0.51</v>
      </c>
      <c r="K126" s="159" t="s">
        <v>412</v>
      </c>
      <c r="L126" s="2" t="s">
        <v>671</v>
      </c>
      <c r="M126" s="159" t="s">
        <v>62</v>
      </c>
      <c r="N126" s="159" t="s">
        <v>62</v>
      </c>
      <c r="O126" s="161" t="s">
        <v>62</v>
      </c>
      <c r="P126" s="161" t="s">
        <v>62</v>
      </c>
      <c r="Q126" s="179">
        <v>2020</v>
      </c>
      <c r="R126" s="1" t="s">
        <v>69</v>
      </c>
      <c r="S126" s="12" t="s">
        <v>69</v>
      </c>
      <c r="T126" s="1" t="s">
        <v>69</v>
      </c>
      <c r="U126" s="173" t="s">
        <v>69</v>
      </c>
      <c r="V126" s="10" t="s">
        <v>69</v>
      </c>
      <c r="W126" s="11">
        <v>1</v>
      </c>
      <c r="X126" s="1">
        <v>1</v>
      </c>
      <c r="Y126" s="1" t="s">
        <v>69</v>
      </c>
      <c r="Z126" s="1" t="s">
        <v>69</v>
      </c>
      <c r="AA126" s="10" t="s">
        <v>69</v>
      </c>
      <c r="AB126" s="163" t="s">
        <v>69</v>
      </c>
      <c r="AC126" s="159" t="s">
        <v>83</v>
      </c>
      <c r="AD126" s="7">
        <v>8.1599999999999984</v>
      </c>
      <c r="AE126" s="164">
        <v>7.84</v>
      </c>
      <c r="AF126" s="161" t="s">
        <v>70</v>
      </c>
      <c r="AG126" s="165">
        <v>8.16</v>
      </c>
      <c r="AH126" s="161" t="s">
        <v>132</v>
      </c>
      <c r="AI126" s="3">
        <v>4.7500000000000001E-2</v>
      </c>
      <c r="AJ126" s="3">
        <v>4.8257977388438268E-2</v>
      </c>
      <c r="AK126" s="1" t="s">
        <v>748</v>
      </c>
      <c r="AL126" s="1" t="s">
        <v>69</v>
      </c>
      <c r="AM126" s="1" t="s">
        <v>69</v>
      </c>
      <c r="AN126" s="2">
        <v>1</v>
      </c>
      <c r="AO126" s="1">
        <v>5.75</v>
      </c>
    </row>
    <row r="127" spans="1:41" ht="36" customHeight="1" x14ac:dyDescent="0.25">
      <c r="A127" s="15" t="s">
        <v>749</v>
      </c>
      <c r="B127" s="8" t="s">
        <v>17</v>
      </c>
      <c r="C127" s="8" t="s">
        <v>307</v>
      </c>
      <c r="D127" s="8" t="s">
        <v>60</v>
      </c>
      <c r="E127" s="14" t="s">
        <v>750</v>
      </c>
      <c r="F127" s="14" t="s">
        <v>750</v>
      </c>
      <c r="G127" s="8" t="s">
        <v>649</v>
      </c>
      <c r="H127" s="8" t="s">
        <v>400</v>
      </c>
      <c r="I127" s="8" t="s">
        <v>65</v>
      </c>
      <c r="J127" s="2">
        <v>1</v>
      </c>
      <c r="K127" s="8" t="s">
        <v>69</v>
      </c>
      <c r="L127" s="2" t="s">
        <v>751</v>
      </c>
      <c r="M127" s="8" t="s">
        <v>848</v>
      </c>
      <c r="N127" s="8" t="s">
        <v>849</v>
      </c>
      <c r="O127" s="4" t="s">
        <v>850</v>
      </c>
      <c r="P127" s="4" t="s">
        <v>62</v>
      </c>
      <c r="Q127" s="13">
        <v>1980</v>
      </c>
      <c r="R127" s="1">
        <v>19.600000000000001</v>
      </c>
      <c r="S127" s="12">
        <v>84.648499999999984</v>
      </c>
      <c r="T127" s="1">
        <v>84.648499999999984</v>
      </c>
      <c r="U127" s="173" t="s">
        <v>62</v>
      </c>
      <c r="V127" s="10">
        <v>44</v>
      </c>
      <c r="W127" s="11">
        <v>29</v>
      </c>
      <c r="X127" s="1">
        <v>119</v>
      </c>
      <c r="Y127" s="1">
        <v>0.72260252100840328</v>
      </c>
      <c r="Z127" s="1">
        <v>25</v>
      </c>
      <c r="AA127" s="10">
        <v>1240</v>
      </c>
      <c r="AB127" s="9">
        <v>35339</v>
      </c>
      <c r="AC127" s="8" t="s">
        <v>83</v>
      </c>
      <c r="AD127" s="7">
        <v>254.4</v>
      </c>
      <c r="AE127" s="6" t="s">
        <v>69</v>
      </c>
      <c r="AF127" s="4" t="s">
        <v>70</v>
      </c>
      <c r="AG127" s="5">
        <v>254.4</v>
      </c>
      <c r="AH127" s="4" t="s">
        <v>91</v>
      </c>
      <c r="AI127" s="3">
        <v>6.1489441291425591E-2</v>
      </c>
      <c r="AJ127" s="3">
        <v>4.6514283483169529E-2</v>
      </c>
      <c r="AK127" s="1" t="s">
        <v>752</v>
      </c>
      <c r="AL127" s="1" t="s">
        <v>753</v>
      </c>
      <c r="AM127" s="1" t="s">
        <v>754</v>
      </c>
      <c r="AN127" s="2">
        <v>0.88637837646266626</v>
      </c>
      <c r="AO127" s="1">
        <v>1.8287315934343367</v>
      </c>
    </row>
    <row r="128" spans="1:41" ht="36" customHeight="1" x14ac:dyDescent="0.25">
      <c r="A128" s="15" t="s">
        <v>755</v>
      </c>
      <c r="B128" s="8" t="s">
        <v>16</v>
      </c>
      <c r="C128" s="8" t="s">
        <v>639</v>
      </c>
      <c r="D128" s="8" t="s">
        <v>60</v>
      </c>
      <c r="E128" s="14" t="s">
        <v>756</v>
      </c>
      <c r="F128" s="14" t="s">
        <v>757</v>
      </c>
      <c r="G128" s="8" t="s">
        <v>642</v>
      </c>
      <c r="H128" s="8" t="s">
        <v>758</v>
      </c>
      <c r="I128" s="8" t="s">
        <v>65</v>
      </c>
      <c r="J128" s="2">
        <v>0.27825</v>
      </c>
      <c r="K128" s="8" t="s">
        <v>4</v>
      </c>
      <c r="L128" s="2" t="s">
        <v>759</v>
      </c>
      <c r="M128" s="8" t="s">
        <v>62</v>
      </c>
      <c r="N128" s="8" t="s">
        <v>62</v>
      </c>
      <c r="O128" s="4" t="s">
        <v>62</v>
      </c>
      <c r="P128" s="4" t="s">
        <v>62</v>
      </c>
      <c r="Q128" s="13">
        <v>2010</v>
      </c>
      <c r="R128" s="1">
        <v>1.17</v>
      </c>
      <c r="S128" s="12">
        <v>4.6080000000000005</v>
      </c>
      <c r="T128" s="1">
        <v>1.2821760000000002</v>
      </c>
      <c r="U128" s="173">
        <v>2302</v>
      </c>
      <c r="V128" s="10" t="s">
        <v>62</v>
      </c>
      <c r="W128" s="11">
        <v>1</v>
      </c>
      <c r="X128" s="1" t="s">
        <v>62</v>
      </c>
      <c r="Y128" s="1" t="s">
        <v>62</v>
      </c>
      <c r="Z128" s="1" t="s">
        <v>62</v>
      </c>
      <c r="AA128" s="10">
        <v>186</v>
      </c>
      <c r="AB128" s="9">
        <v>42675</v>
      </c>
      <c r="AC128" s="8" t="s">
        <v>68</v>
      </c>
      <c r="AD128" s="7">
        <v>11.95</v>
      </c>
      <c r="AE128" s="6">
        <v>31.05</v>
      </c>
      <c r="AF128" s="4" t="s">
        <v>70</v>
      </c>
      <c r="AG128" s="5">
        <v>11.671016999999999</v>
      </c>
      <c r="AH128" s="4" t="s">
        <v>91</v>
      </c>
      <c r="AI128" s="3">
        <v>5.7499999999999996E-2</v>
      </c>
      <c r="AJ128" s="3">
        <v>5.7339523829092146E-2</v>
      </c>
      <c r="AK128" s="1" t="s">
        <v>760</v>
      </c>
      <c r="AL128" s="1" t="s">
        <v>69</v>
      </c>
      <c r="AM128" s="1" t="s">
        <v>69</v>
      </c>
      <c r="AN128" s="2">
        <v>1</v>
      </c>
      <c r="AO128" s="1">
        <v>9.6666666666666661</v>
      </c>
    </row>
    <row r="129" spans="1:41" ht="36" customHeight="1" x14ac:dyDescent="0.25">
      <c r="A129" s="15" t="s">
        <v>761</v>
      </c>
      <c r="B129" s="8" t="s">
        <v>16</v>
      </c>
      <c r="C129" s="8" t="s">
        <v>639</v>
      </c>
      <c r="D129" s="8" t="s">
        <v>60</v>
      </c>
      <c r="E129" s="14" t="s">
        <v>762</v>
      </c>
      <c r="F129" s="14" t="s">
        <v>763</v>
      </c>
      <c r="G129" s="8" t="s">
        <v>642</v>
      </c>
      <c r="H129" s="8" t="s">
        <v>764</v>
      </c>
      <c r="I129" s="8" t="s">
        <v>119</v>
      </c>
      <c r="J129" s="2">
        <v>0.27825</v>
      </c>
      <c r="K129" s="8" t="s">
        <v>4</v>
      </c>
      <c r="L129" s="2" t="s">
        <v>765</v>
      </c>
      <c r="M129" s="8" t="s">
        <v>62</v>
      </c>
      <c r="N129" s="8" t="s">
        <v>62</v>
      </c>
      <c r="O129" s="4" t="s">
        <v>62</v>
      </c>
      <c r="P129" s="4" t="s">
        <v>62</v>
      </c>
      <c r="Q129" s="13">
        <v>2019</v>
      </c>
      <c r="R129" s="1">
        <v>0.504</v>
      </c>
      <c r="S129" s="12">
        <v>36.127000000000002</v>
      </c>
      <c r="T129" s="1">
        <v>10.052337750000001</v>
      </c>
      <c r="U129" s="173" t="s">
        <v>62</v>
      </c>
      <c r="V129" s="10" t="s">
        <v>62</v>
      </c>
      <c r="W129" s="11">
        <v>1</v>
      </c>
      <c r="X129" s="1" t="s">
        <v>62</v>
      </c>
      <c r="Y129" s="1" t="s">
        <v>62</v>
      </c>
      <c r="Z129" s="1" t="s">
        <v>62</v>
      </c>
      <c r="AA129" s="10">
        <v>167</v>
      </c>
      <c r="AB129" s="9">
        <v>42948</v>
      </c>
      <c r="AC129" s="8" t="s">
        <v>68</v>
      </c>
      <c r="AD129" s="7">
        <v>110.91999999999999</v>
      </c>
      <c r="AE129" s="6">
        <v>288.08</v>
      </c>
      <c r="AF129" s="4" t="s">
        <v>70</v>
      </c>
      <c r="AG129" s="5">
        <v>108.296181</v>
      </c>
      <c r="AH129" s="4" t="s">
        <v>132</v>
      </c>
      <c r="AI129" s="3">
        <v>4.7500000000000001E-2</v>
      </c>
      <c r="AJ129" s="3">
        <v>4.6997771452256011E-2</v>
      </c>
      <c r="AK129" s="1" t="s">
        <v>766</v>
      </c>
      <c r="AL129" s="1" t="s">
        <v>69</v>
      </c>
      <c r="AM129" s="1" t="s">
        <v>69</v>
      </c>
      <c r="AN129" s="2">
        <v>1</v>
      </c>
      <c r="AO129" s="1">
        <v>28.666666666666668</v>
      </c>
    </row>
    <row r="130" spans="1:41" ht="36" customHeight="1" x14ac:dyDescent="0.25">
      <c r="A130" s="15" t="s">
        <v>832</v>
      </c>
      <c r="B130" s="8" t="s">
        <v>16</v>
      </c>
      <c r="C130" s="8" t="s">
        <v>639</v>
      </c>
      <c r="D130" s="8" t="s">
        <v>60</v>
      </c>
      <c r="E130" s="14" t="s">
        <v>767</v>
      </c>
      <c r="F130" s="14" t="s">
        <v>768</v>
      </c>
      <c r="G130" s="8" t="s">
        <v>642</v>
      </c>
      <c r="H130" s="159" t="s">
        <v>820</v>
      </c>
      <c r="I130" s="8" t="s">
        <v>119</v>
      </c>
      <c r="J130" s="2">
        <v>0.27825</v>
      </c>
      <c r="K130" s="8" t="s">
        <v>4</v>
      </c>
      <c r="L130" s="2" t="s">
        <v>765</v>
      </c>
      <c r="M130" s="8" t="s">
        <v>69</v>
      </c>
      <c r="N130" s="8" t="s">
        <v>69</v>
      </c>
      <c r="O130" s="4" t="s">
        <v>69</v>
      </c>
      <c r="P130" s="4" t="s">
        <v>69</v>
      </c>
      <c r="Q130" s="177">
        <v>2023</v>
      </c>
      <c r="R130" s="1">
        <v>0.33710000000000001</v>
      </c>
      <c r="S130" s="12" t="s">
        <v>69</v>
      </c>
      <c r="T130" s="1" t="s">
        <v>69</v>
      </c>
      <c r="U130" s="173" t="s">
        <v>69</v>
      </c>
      <c r="V130" s="10" t="s">
        <v>69</v>
      </c>
      <c r="W130" s="11">
        <v>1</v>
      </c>
      <c r="X130" s="1" t="s">
        <v>69</v>
      </c>
      <c r="Y130" s="1" t="s">
        <v>69</v>
      </c>
      <c r="Z130" s="1" t="s">
        <v>69</v>
      </c>
      <c r="AA130" s="10">
        <v>8</v>
      </c>
      <c r="AB130" s="9" t="s">
        <v>769</v>
      </c>
      <c r="AC130" s="8" t="s">
        <v>68</v>
      </c>
      <c r="AD130" s="7">
        <v>64.83</v>
      </c>
      <c r="AE130" s="6">
        <v>36.630000000000003</v>
      </c>
      <c r="AF130" s="4" t="s">
        <v>69</v>
      </c>
      <c r="AG130" s="5" t="s">
        <v>69</v>
      </c>
      <c r="AH130" s="4" t="s">
        <v>69</v>
      </c>
      <c r="AI130" s="3" t="s">
        <v>69</v>
      </c>
      <c r="AJ130" s="3">
        <v>1.8532947015270709E-2</v>
      </c>
      <c r="AK130" s="1" t="s">
        <v>840</v>
      </c>
      <c r="AL130" s="1"/>
      <c r="AM130" s="1"/>
      <c r="AN130" s="2">
        <v>1</v>
      </c>
      <c r="AO130" s="1">
        <v>25.2116636901162</v>
      </c>
    </row>
    <row r="131" spans="1:41" ht="36" customHeight="1" x14ac:dyDescent="0.25">
      <c r="A131" s="15" t="s">
        <v>770</v>
      </c>
      <c r="B131" s="8" t="s">
        <v>16</v>
      </c>
      <c r="C131" s="8" t="s">
        <v>59</v>
      </c>
      <c r="D131" s="8" t="s">
        <v>60</v>
      </c>
      <c r="E131" s="14" t="s">
        <v>771</v>
      </c>
      <c r="F131" s="14" t="s">
        <v>772</v>
      </c>
      <c r="G131" s="8" t="s">
        <v>73</v>
      </c>
      <c r="H131" s="8" t="s">
        <v>758</v>
      </c>
      <c r="I131" s="8" t="s">
        <v>65</v>
      </c>
      <c r="J131" s="2">
        <v>0.63600000000000001</v>
      </c>
      <c r="K131" s="8" t="s">
        <v>4</v>
      </c>
      <c r="L131" s="2" t="s">
        <v>69</v>
      </c>
      <c r="M131" s="8" t="s">
        <v>82</v>
      </c>
      <c r="N131" s="8" t="s">
        <v>82</v>
      </c>
      <c r="O131" s="4" t="s">
        <v>82</v>
      </c>
      <c r="P131" s="4" t="s">
        <v>854</v>
      </c>
      <c r="Q131" s="13" t="s">
        <v>69</v>
      </c>
      <c r="R131" s="1" t="s">
        <v>69</v>
      </c>
      <c r="S131" s="12" t="s">
        <v>69</v>
      </c>
      <c r="T131" s="1" t="s">
        <v>69</v>
      </c>
      <c r="U131" s="173" t="s">
        <v>69</v>
      </c>
      <c r="V131" s="10" t="s">
        <v>69</v>
      </c>
      <c r="W131" s="11">
        <v>2</v>
      </c>
      <c r="X131" s="1" t="s">
        <v>69</v>
      </c>
      <c r="Y131" s="1" t="s">
        <v>69</v>
      </c>
      <c r="Z131" s="1" t="s">
        <v>69</v>
      </c>
      <c r="AA131" s="10" t="s">
        <v>69</v>
      </c>
      <c r="AB131" s="9" t="s">
        <v>69</v>
      </c>
      <c r="AC131" s="8" t="s">
        <v>68</v>
      </c>
      <c r="AD131" s="7">
        <v>44.9</v>
      </c>
      <c r="AE131" s="6">
        <v>116.6</v>
      </c>
      <c r="AF131" s="4" t="s">
        <v>70</v>
      </c>
      <c r="AG131" s="5">
        <v>43.834168499999997</v>
      </c>
      <c r="AH131" s="4" t="s">
        <v>91</v>
      </c>
      <c r="AI131" s="3">
        <v>5.5000000000000007E-2</v>
      </c>
      <c r="AJ131" s="3">
        <v>5.116746956463343E-2</v>
      </c>
      <c r="AK131" s="1" t="s">
        <v>773</v>
      </c>
      <c r="AL131" s="1" t="s">
        <v>774</v>
      </c>
      <c r="AM131" s="1" t="s">
        <v>775</v>
      </c>
      <c r="AN131" s="2">
        <v>0.51320636902903527</v>
      </c>
      <c r="AO131" s="1">
        <v>7.0215234892366043</v>
      </c>
    </row>
    <row r="132" spans="1:41" ht="36" customHeight="1" thickBot="1" x14ac:dyDescent="0.3">
      <c r="A132" s="29" t="s">
        <v>776</v>
      </c>
      <c r="B132" s="23" t="s">
        <v>16</v>
      </c>
      <c r="C132" s="23" t="s">
        <v>255</v>
      </c>
      <c r="D132" s="23" t="s">
        <v>60</v>
      </c>
      <c r="E132" s="28" t="s">
        <v>777</v>
      </c>
      <c r="F132" s="28" t="s">
        <v>777</v>
      </c>
      <c r="G132" s="23" t="s">
        <v>258</v>
      </c>
      <c r="H132" s="23" t="s">
        <v>758</v>
      </c>
      <c r="I132" s="23" t="s">
        <v>65</v>
      </c>
      <c r="J132" s="17">
        <v>0.27825</v>
      </c>
      <c r="K132" s="23" t="s">
        <v>4</v>
      </c>
      <c r="L132" s="17" t="s">
        <v>69</v>
      </c>
      <c r="M132" s="23" t="s">
        <v>69</v>
      </c>
      <c r="N132" s="23" t="s">
        <v>69</v>
      </c>
      <c r="O132" s="19" t="s">
        <v>69</v>
      </c>
      <c r="P132" s="19" t="s">
        <v>69</v>
      </c>
      <c r="Q132" s="178">
        <v>2017</v>
      </c>
      <c r="R132" s="16">
        <v>0.14899999999999999</v>
      </c>
      <c r="S132" s="27">
        <v>3.1179999999999999</v>
      </c>
      <c r="T132" s="16">
        <v>0.86758349999999995</v>
      </c>
      <c r="U132" s="175">
        <v>1121</v>
      </c>
      <c r="V132" s="25" t="s">
        <v>69</v>
      </c>
      <c r="W132" s="26">
        <v>1</v>
      </c>
      <c r="X132" s="16" t="s">
        <v>69</v>
      </c>
      <c r="Y132" s="16" t="s">
        <v>69</v>
      </c>
      <c r="Z132" s="16" t="s">
        <v>69</v>
      </c>
      <c r="AA132" s="25">
        <v>61</v>
      </c>
      <c r="AB132" s="24" t="s">
        <v>69</v>
      </c>
      <c r="AC132" s="23" t="s">
        <v>68</v>
      </c>
      <c r="AD132" s="22">
        <v>10.76</v>
      </c>
      <c r="AE132" s="21">
        <v>27.95</v>
      </c>
      <c r="AF132" s="19" t="s">
        <v>69</v>
      </c>
      <c r="AG132" s="20">
        <v>10.507715166000001</v>
      </c>
      <c r="AH132" s="19" t="s">
        <v>69</v>
      </c>
      <c r="AI132" s="18">
        <v>5.7500000000000002E-2</v>
      </c>
      <c r="AJ132" s="18">
        <v>5.1745420361995052E-2</v>
      </c>
      <c r="AK132" s="16" t="s">
        <v>778</v>
      </c>
      <c r="AL132" s="16" t="s">
        <v>779</v>
      </c>
      <c r="AM132" s="16" t="s">
        <v>780</v>
      </c>
      <c r="AN132" s="17">
        <v>1</v>
      </c>
      <c r="AO132" s="16">
        <v>8.6816361837262139</v>
      </c>
    </row>
    <row r="133" spans="1:41" ht="36" customHeight="1" x14ac:dyDescent="0.25"/>
    <row r="134" spans="1:41" ht="36" customHeight="1" x14ac:dyDescent="0.25">
      <c r="A134" s="121" t="s">
        <v>821</v>
      </c>
    </row>
    <row r="135" spans="1:41" x14ac:dyDescent="0.25">
      <c r="A135" s="122" t="s">
        <v>831</v>
      </c>
      <c r="B135" s="123"/>
      <c r="C135" s="123"/>
    </row>
    <row r="136" spans="1:41" x14ac:dyDescent="0.25">
      <c r="A136" s="122" t="s">
        <v>822</v>
      </c>
      <c r="B136" s="123"/>
      <c r="C136" s="123"/>
    </row>
    <row r="137" spans="1:41" x14ac:dyDescent="0.25">
      <c r="A137" s="122" t="s">
        <v>823</v>
      </c>
      <c r="B137" s="123"/>
      <c r="C137" s="123"/>
    </row>
    <row r="138" spans="1:41" x14ac:dyDescent="0.25">
      <c r="A138" s="122" t="s">
        <v>824</v>
      </c>
      <c r="B138" s="123"/>
      <c r="C138" s="123"/>
    </row>
    <row r="139" spans="1:41" x14ac:dyDescent="0.25">
      <c r="A139" s="122" t="s">
        <v>825</v>
      </c>
      <c r="B139" s="123"/>
      <c r="C139" s="123"/>
    </row>
    <row r="140" spans="1:41" x14ac:dyDescent="0.25">
      <c r="A140" s="122" t="s">
        <v>826</v>
      </c>
      <c r="B140" s="123"/>
      <c r="C140" s="123"/>
    </row>
    <row r="141" spans="1:41" x14ac:dyDescent="0.25">
      <c r="A141" s="122" t="s">
        <v>827</v>
      </c>
      <c r="B141" s="123"/>
      <c r="C141" s="123"/>
    </row>
    <row r="142" spans="1:41" x14ac:dyDescent="0.25">
      <c r="A142" s="122" t="s">
        <v>828</v>
      </c>
      <c r="B142" s="123"/>
      <c r="C142" s="123"/>
    </row>
    <row r="143" spans="1:41" x14ac:dyDescent="0.25">
      <c r="A143" s="122" t="s">
        <v>829</v>
      </c>
      <c r="B143" s="123"/>
      <c r="C143" s="123"/>
    </row>
    <row r="144" spans="1:41" x14ac:dyDescent="0.25">
      <c r="A144" s="124" t="s">
        <v>830</v>
      </c>
      <c r="B144" s="123"/>
      <c r="C144" s="123"/>
    </row>
    <row r="145" spans="1:1" x14ac:dyDescent="0.25">
      <c r="A145" s="12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217A-C380-40AF-AEB1-CA749D0991A4}">
  <dimension ref="A1:L39"/>
  <sheetViews>
    <sheetView showGridLines="0" zoomScale="115" zoomScaleNormal="115" workbookViewId="0">
      <selection activeCell="A33" sqref="A33"/>
    </sheetView>
  </sheetViews>
  <sheetFormatPr defaultColWidth="9.140625" defaultRowHeight="12.75" outlineLevelRow="1" x14ac:dyDescent="0.2"/>
  <cols>
    <col min="1" max="1" width="59.140625" style="46" customWidth="1"/>
    <col min="2" max="2" width="22.85546875" style="46" customWidth="1"/>
    <col min="3" max="3" width="11.5703125" style="46" customWidth="1"/>
    <col min="4" max="5" width="9.140625" style="88"/>
    <col min="6" max="6" width="19.28515625" style="88" bestFit="1" customWidth="1"/>
    <col min="7" max="7" width="9.5703125" style="88" bestFit="1" customWidth="1"/>
    <col min="8" max="8" width="13.5703125" style="88" bestFit="1" customWidth="1"/>
    <col min="9" max="9" width="10" style="88" bestFit="1" customWidth="1"/>
    <col min="10" max="11" width="9.140625" style="88"/>
    <col min="12" max="12" width="10" style="88" bestFit="1" customWidth="1"/>
    <col min="13" max="16384" width="9.140625" style="88"/>
  </cols>
  <sheetData>
    <row r="1" spans="1:12" ht="28.5" customHeight="1" x14ac:dyDescent="0.2">
      <c r="A1" s="180" t="s">
        <v>814</v>
      </c>
      <c r="B1" s="180"/>
      <c r="C1" s="180"/>
      <c r="D1" s="180"/>
      <c r="E1" s="153"/>
      <c r="F1" s="153"/>
    </row>
    <row r="3" spans="1:12" s="90" customFormat="1" ht="13.5" customHeight="1" x14ac:dyDescent="0.25">
      <c r="A3" s="47"/>
      <c r="B3" s="48">
        <v>44196</v>
      </c>
      <c r="C3" s="48">
        <v>44012</v>
      </c>
      <c r="D3" s="89"/>
    </row>
    <row r="4" spans="1:12" s="90" customFormat="1" ht="13.5" customHeight="1" x14ac:dyDescent="0.25">
      <c r="A4" s="49"/>
      <c r="B4" s="50"/>
      <c r="C4" s="50"/>
      <c r="D4" s="91"/>
    </row>
    <row r="5" spans="1:12" s="90" customFormat="1" ht="13.5" customHeight="1" outlineLevel="1" x14ac:dyDescent="0.25">
      <c r="A5" s="92" t="s">
        <v>781</v>
      </c>
      <c r="B5" s="93">
        <v>8156.3</v>
      </c>
      <c r="C5" s="93">
        <v>8206.7000000000007</v>
      </c>
      <c r="D5" s="91"/>
    </row>
    <row r="6" spans="1:12" s="90" customFormat="1" ht="13.5" customHeight="1" outlineLevel="1" x14ac:dyDescent="0.25">
      <c r="A6" s="92" t="s">
        <v>782</v>
      </c>
      <c r="B6" s="93">
        <v>1013.3</v>
      </c>
      <c r="C6" s="93">
        <v>576.4</v>
      </c>
      <c r="D6" s="91"/>
    </row>
    <row r="7" spans="1:12" s="90" customFormat="1" ht="13.5" customHeight="1" outlineLevel="1" x14ac:dyDescent="0.25">
      <c r="A7" s="92" t="s">
        <v>783</v>
      </c>
      <c r="B7" s="93">
        <v>163.30000000000001</v>
      </c>
      <c r="C7" s="93">
        <v>335.8</v>
      </c>
      <c r="D7" s="91"/>
    </row>
    <row r="8" spans="1:12" s="90" customFormat="1" ht="13.5" customHeight="1" outlineLevel="1" x14ac:dyDescent="0.25">
      <c r="A8" s="92" t="s">
        <v>784</v>
      </c>
      <c r="B8" s="93">
        <v>6879.4</v>
      </c>
      <c r="C8" s="93">
        <v>7285.5</v>
      </c>
      <c r="D8" s="91"/>
    </row>
    <row r="9" spans="1:12" s="90" customFormat="1" ht="13.5" customHeight="1" outlineLevel="1" x14ac:dyDescent="0.25">
      <c r="A9" s="92" t="s">
        <v>785</v>
      </c>
      <c r="B9" s="93">
        <v>243.4</v>
      </c>
      <c r="C9" s="93">
        <v>139.69999999999999</v>
      </c>
      <c r="D9" s="91"/>
    </row>
    <row r="10" spans="1:12" s="90" customFormat="1" ht="13.5" customHeight="1" x14ac:dyDescent="0.25">
      <c r="A10" s="94" t="s">
        <v>813</v>
      </c>
      <c r="B10" s="95">
        <f>SUM(B5:B9)</f>
        <v>16455.7</v>
      </c>
      <c r="C10" s="95">
        <f>SUM(C5:C9)</f>
        <v>16544.100000000002</v>
      </c>
      <c r="D10" s="91"/>
      <c r="I10" s="96"/>
      <c r="L10" s="96"/>
    </row>
    <row r="11" spans="1:12" s="90" customFormat="1" x14ac:dyDescent="0.25">
      <c r="A11" s="51"/>
      <c r="B11" s="52"/>
      <c r="C11" s="53"/>
      <c r="D11" s="97"/>
      <c r="I11" s="96"/>
      <c r="L11" s="96"/>
    </row>
    <row r="12" spans="1:12" s="90" customFormat="1" x14ac:dyDescent="0.25">
      <c r="C12" s="54"/>
      <c r="I12" s="96"/>
      <c r="L12" s="98"/>
    </row>
    <row r="13" spans="1:12" x14ac:dyDescent="0.2">
      <c r="A13" s="55"/>
      <c r="C13" s="119"/>
      <c r="D13" s="118"/>
      <c r="E13" s="118"/>
    </row>
    <row r="14" spans="1:12" x14ac:dyDescent="0.2">
      <c r="A14" s="57" t="s">
        <v>786</v>
      </c>
      <c r="B14" s="58">
        <v>15228.9</v>
      </c>
      <c r="C14" s="119"/>
      <c r="D14" s="118"/>
      <c r="E14" s="118"/>
      <c r="G14" s="99"/>
    </row>
    <row r="15" spans="1:12" x14ac:dyDescent="0.2">
      <c r="A15" s="55" t="s">
        <v>787</v>
      </c>
      <c r="B15" s="59"/>
      <c r="C15" s="119"/>
      <c r="D15" s="118"/>
      <c r="E15" s="118"/>
      <c r="G15" s="99"/>
    </row>
    <row r="16" spans="1:12" x14ac:dyDescent="0.2">
      <c r="A16" s="55"/>
      <c r="B16" s="60"/>
      <c r="C16" s="119"/>
      <c r="D16" s="118"/>
      <c r="E16" s="118"/>
      <c r="G16" s="99"/>
    </row>
    <row r="17" spans="1:7" x14ac:dyDescent="0.2">
      <c r="A17" s="55" t="s">
        <v>788</v>
      </c>
      <c r="B17" s="60">
        <f>B6</f>
        <v>1013.3</v>
      </c>
      <c r="C17" s="119"/>
      <c r="D17" s="118"/>
      <c r="E17" s="118"/>
      <c r="G17" s="99"/>
    </row>
    <row r="18" spans="1:7" x14ac:dyDescent="0.2">
      <c r="A18" s="55" t="s">
        <v>454</v>
      </c>
      <c r="B18" s="60">
        <f>B7</f>
        <v>163.30000000000001</v>
      </c>
      <c r="C18" s="119"/>
      <c r="D18" s="118"/>
      <c r="E18" s="118"/>
      <c r="G18" s="99"/>
    </row>
    <row r="19" spans="1:7" x14ac:dyDescent="0.2">
      <c r="A19" s="55" t="s">
        <v>295</v>
      </c>
      <c r="B19" s="60">
        <v>50.2</v>
      </c>
      <c r="C19" s="119"/>
      <c r="D19" s="118"/>
      <c r="E19" s="118"/>
      <c r="G19" s="99"/>
    </row>
    <row r="20" spans="1:7" x14ac:dyDescent="0.2">
      <c r="A20" s="55"/>
      <c r="B20" s="60"/>
      <c r="C20" s="119"/>
      <c r="D20" s="118"/>
      <c r="E20" s="118"/>
      <c r="G20" s="99"/>
    </row>
    <row r="21" spans="1:7" x14ac:dyDescent="0.2">
      <c r="A21" s="61" t="s">
        <v>789</v>
      </c>
      <c r="B21" s="62">
        <f>SUM(B14:B20)</f>
        <v>16455.7</v>
      </c>
      <c r="C21" s="120"/>
      <c r="D21" s="118"/>
      <c r="E21" s="118"/>
      <c r="G21" s="99"/>
    </row>
    <row r="22" spans="1:7" ht="15" x14ac:dyDescent="0.25">
      <c r="A22" s="100"/>
      <c r="B22" s="100"/>
      <c r="C22"/>
    </row>
    <row r="23" spans="1:7" ht="15" x14ac:dyDescent="0.25">
      <c r="A23" s="100"/>
      <c r="B23" s="100"/>
      <c r="C23"/>
    </row>
    <row r="24" spans="1:7" ht="15" x14ac:dyDescent="0.25">
      <c r="A24" s="100"/>
      <c r="B24" s="100"/>
      <c r="C24"/>
    </row>
    <row r="25" spans="1:7" ht="15" x14ac:dyDescent="0.25">
      <c r="A25" s="100"/>
      <c r="B25" s="100"/>
      <c r="C25"/>
    </row>
    <row r="26" spans="1:7" ht="15" x14ac:dyDescent="0.25">
      <c r="A26" s="100"/>
      <c r="B26" s="100"/>
      <c r="C26"/>
    </row>
    <row r="27" spans="1:7" ht="15" x14ac:dyDescent="0.25">
      <c r="A27" s="100"/>
      <c r="B27" s="100"/>
      <c r="C27"/>
    </row>
    <row r="28" spans="1:7" ht="15" x14ac:dyDescent="0.25">
      <c r="A28" s="100"/>
      <c r="B28" s="100"/>
      <c r="C28"/>
    </row>
    <row r="29" spans="1:7" ht="15" x14ac:dyDescent="0.25">
      <c r="A29" s="100"/>
      <c r="B29" s="100"/>
      <c r="C29"/>
    </row>
    <row r="30" spans="1:7" ht="15" x14ac:dyDescent="0.25">
      <c r="A30" s="100"/>
      <c r="B30" s="100"/>
      <c r="C30"/>
    </row>
    <row r="31" spans="1:7" ht="15" x14ac:dyDescent="0.25">
      <c r="A31" s="100"/>
      <c r="B31" s="100"/>
      <c r="C31"/>
    </row>
    <row r="32" spans="1:7" ht="15" x14ac:dyDescent="0.25">
      <c r="A32" s="100"/>
      <c r="B32" s="100"/>
      <c r="C32"/>
    </row>
    <row r="33" spans="1:3" x14ac:dyDescent="0.2">
      <c r="A33" s="63"/>
      <c r="B33" s="63"/>
      <c r="C33" s="64"/>
    </row>
    <row r="34" spans="1:3" x14ac:dyDescent="0.2">
      <c r="A34" s="63"/>
      <c r="B34" s="63"/>
      <c r="C34" s="64"/>
    </row>
    <row r="35" spans="1:3" x14ac:dyDescent="0.2">
      <c r="A35" s="63"/>
      <c r="B35" s="63"/>
      <c r="C35" s="64"/>
    </row>
    <row r="36" spans="1:3" x14ac:dyDescent="0.2">
      <c r="A36" s="63"/>
      <c r="B36" s="63"/>
      <c r="C36" s="65"/>
    </row>
    <row r="37" spans="1:3" x14ac:dyDescent="0.2">
      <c r="A37" s="63"/>
      <c r="B37" s="63"/>
      <c r="C37" s="64"/>
    </row>
    <row r="38" spans="1:3" x14ac:dyDescent="0.2">
      <c r="A38" s="63"/>
      <c r="B38" s="63"/>
      <c r="C38" s="64"/>
    </row>
    <row r="39" spans="1:3" x14ac:dyDescent="0.2">
      <c r="A39" s="63"/>
      <c r="B39" s="63"/>
      <c r="C39" s="64"/>
    </row>
  </sheetData>
  <mergeCells count="1">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86701-E9F0-4B97-866C-ED91D19C4E81}">
  <dimension ref="A1:R51"/>
  <sheetViews>
    <sheetView showGridLines="0" topLeftCell="D4" zoomScale="115" zoomScaleNormal="115" workbookViewId="0">
      <selection activeCell="G26" sqref="G26"/>
    </sheetView>
  </sheetViews>
  <sheetFormatPr defaultColWidth="9.140625" defaultRowHeight="12.75" outlineLevelCol="1" x14ac:dyDescent="0.2"/>
  <cols>
    <col min="1" max="3" width="11.42578125" style="45" hidden="1" customWidth="1" outlineLevel="1"/>
    <col min="4" max="4" width="9.140625" style="45" collapsed="1"/>
    <col min="5" max="5" width="27.140625" style="45" customWidth="1"/>
    <col min="6" max="6" width="14.42578125" style="45" customWidth="1"/>
    <col min="7" max="7" width="15.7109375" style="45" customWidth="1"/>
    <col min="8" max="8" width="16.5703125" style="45" customWidth="1"/>
    <col min="9" max="10" width="14.7109375" style="45" customWidth="1"/>
    <col min="11" max="11" width="14.28515625" style="66" customWidth="1"/>
    <col min="12" max="13" width="15.28515625" style="45" bestFit="1" customWidth="1"/>
    <col min="14" max="14" width="9.140625" style="45"/>
    <col min="15" max="15" width="18.140625" style="45" customWidth="1"/>
    <col min="16" max="17" width="9.140625" style="45"/>
    <col min="18" max="18" width="21.5703125" style="45" customWidth="1"/>
    <col min="19" max="16384" width="9.140625" style="45"/>
  </cols>
  <sheetData>
    <row r="1" spans="1:18" ht="22.5" customHeight="1" x14ac:dyDescent="0.2">
      <c r="E1" s="184" t="s">
        <v>836</v>
      </c>
      <c r="F1" s="184"/>
      <c r="G1" s="184"/>
      <c r="H1" s="184"/>
      <c r="I1" s="184"/>
      <c r="J1" s="184"/>
      <c r="K1" s="140"/>
      <c r="L1" s="140"/>
      <c r="M1" s="140"/>
      <c r="N1" s="140"/>
      <c r="O1" s="140"/>
      <c r="P1" s="140"/>
      <c r="Q1" s="140"/>
      <c r="R1" s="140"/>
    </row>
    <row r="3" spans="1:18" x14ac:dyDescent="0.2">
      <c r="E3" s="181"/>
      <c r="F3" s="182"/>
      <c r="G3" s="182"/>
      <c r="H3" s="182"/>
      <c r="I3" s="182"/>
      <c r="J3" s="183"/>
    </row>
    <row r="4" spans="1:18" s="67" customFormat="1" ht="25.5" x14ac:dyDescent="0.2">
      <c r="E4" s="141"/>
      <c r="F4" s="142" t="s">
        <v>790</v>
      </c>
      <c r="G4" s="143" t="s">
        <v>837</v>
      </c>
      <c r="H4" s="142" t="s">
        <v>791</v>
      </c>
      <c r="I4" s="143" t="s">
        <v>838</v>
      </c>
      <c r="J4" s="144" t="s">
        <v>37</v>
      </c>
      <c r="K4" s="69"/>
    </row>
    <row r="5" spans="1:18" s="67" customFormat="1" x14ac:dyDescent="0.2">
      <c r="E5" s="70" t="s">
        <v>18</v>
      </c>
      <c r="F5" s="71"/>
      <c r="G5" s="71"/>
      <c r="H5" s="71"/>
      <c r="I5" s="72"/>
      <c r="J5" s="73"/>
      <c r="K5" s="69"/>
    </row>
    <row r="6" spans="1:18" x14ac:dyDescent="0.2">
      <c r="A6" s="68" t="s">
        <v>792</v>
      </c>
      <c r="B6" s="68" t="s">
        <v>793</v>
      </c>
      <c r="C6" s="68" t="s">
        <v>794</v>
      </c>
      <c r="E6" s="74" t="s">
        <v>59</v>
      </c>
      <c r="F6" s="75">
        <v>28</v>
      </c>
      <c r="G6" s="75">
        <v>411.55823333336298</v>
      </c>
      <c r="H6" s="75">
        <v>5987</v>
      </c>
      <c r="I6" s="75">
        <v>7604.4041056199994</v>
      </c>
      <c r="J6" s="76">
        <v>36</v>
      </c>
    </row>
    <row r="7" spans="1:18" x14ac:dyDescent="0.2">
      <c r="A7" s="74" t="s">
        <v>18</v>
      </c>
      <c r="B7" s="72" t="s">
        <v>795</v>
      </c>
      <c r="C7" s="72" t="s">
        <v>59</v>
      </c>
      <c r="E7" s="74" t="s">
        <v>307</v>
      </c>
      <c r="F7" s="75">
        <v>8</v>
      </c>
      <c r="G7" s="75">
        <v>177.00193750003646</v>
      </c>
      <c r="H7" s="75">
        <v>3886</v>
      </c>
      <c r="I7" s="75">
        <v>2531.12499953</v>
      </c>
      <c r="J7" s="76">
        <v>13</v>
      </c>
    </row>
    <row r="8" spans="1:18" x14ac:dyDescent="0.2">
      <c r="A8" s="74" t="s">
        <v>18</v>
      </c>
      <c r="B8" s="72" t="s">
        <v>795</v>
      </c>
      <c r="C8" s="72" t="s">
        <v>796</v>
      </c>
      <c r="E8" s="74" t="s">
        <v>255</v>
      </c>
      <c r="F8" s="75">
        <v>7</v>
      </c>
      <c r="G8" s="75">
        <v>150.04050050000001</v>
      </c>
      <c r="H8" s="75">
        <v>1771</v>
      </c>
      <c r="I8" s="75">
        <v>1743.9249999100002</v>
      </c>
      <c r="J8" s="76">
        <v>9</v>
      </c>
    </row>
    <row r="9" spans="1:18" x14ac:dyDescent="0.2">
      <c r="A9" s="74" t="s">
        <v>18</v>
      </c>
      <c r="B9" s="72" t="s">
        <v>795</v>
      </c>
      <c r="C9" s="72" t="s">
        <v>797</v>
      </c>
      <c r="E9" s="74" t="s">
        <v>798</v>
      </c>
      <c r="F9" s="75">
        <v>0</v>
      </c>
      <c r="G9" s="75">
        <v>0</v>
      </c>
      <c r="H9" s="75">
        <v>0</v>
      </c>
      <c r="I9" s="75">
        <v>0</v>
      </c>
      <c r="J9" s="76">
        <v>0</v>
      </c>
    </row>
    <row r="10" spans="1:18" x14ac:dyDescent="0.2">
      <c r="A10" s="74" t="s">
        <v>18</v>
      </c>
      <c r="B10" s="72" t="s">
        <v>795</v>
      </c>
      <c r="C10" s="72" t="s">
        <v>798</v>
      </c>
      <c r="E10" s="74" t="s">
        <v>365</v>
      </c>
      <c r="F10" s="75">
        <v>3</v>
      </c>
      <c r="G10" s="75">
        <v>79.133150000000001</v>
      </c>
      <c r="H10" s="75">
        <v>498</v>
      </c>
      <c r="I10" s="75">
        <v>828.74999982000008</v>
      </c>
      <c r="J10" s="76">
        <v>5</v>
      </c>
    </row>
    <row r="11" spans="1:18" x14ac:dyDescent="0.2">
      <c r="A11" s="74" t="s">
        <v>18</v>
      </c>
      <c r="B11" s="72" t="s">
        <v>795</v>
      </c>
      <c r="C11" s="72" t="s">
        <v>365</v>
      </c>
      <c r="E11" s="74" t="s">
        <v>639</v>
      </c>
      <c r="F11" s="75">
        <v>0</v>
      </c>
      <c r="G11" s="75">
        <v>0</v>
      </c>
      <c r="H11" s="75">
        <v>0</v>
      </c>
      <c r="I11" s="75">
        <v>0</v>
      </c>
      <c r="J11" s="76">
        <v>0</v>
      </c>
    </row>
    <row r="12" spans="1:18" x14ac:dyDescent="0.2">
      <c r="A12" s="74" t="s">
        <v>18</v>
      </c>
      <c r="B12" s="72" t="s">
        <v>795</v>
      </c>
      <c r="C12" s="72" t="s">
        <v>639</v>
      </c>
      <c r="E12" s="74"/>
      <c r="F12" s="147">
        <f>SUM(F6:F11)</f>
        <v>46</v>
      </c>
      <c r="G12" s="147">
        <f t="shared" ref="G12:J12" si="0">SUM(G6:G11)</f>
        <v>817.73382133339942</v>
      </c>
      <c r="H12" s="147">
        <f t="shared" si="0"/>
        <v>12142</v>
      </c>
      <c r="I12" s="147">
        <f t="shared" si="0"/>
        <v>12708.204104879998</v>
      </c>
      <c r="J12" s="148">
        <f t="shared" si="0"/>
        <v>63</v>
      </c>
    </row>
    <row r="13" spans="1:18" x14ac:dyDescent="0.2">
      <c r="A13" s="74"/>
      <c r="B13" s="72"/>
      <c r="C13" s="72"/>
      <c r="E13" s="70" t="s">
        <v>799</v>
      </c>
      <c r="F13" s="77"/>
      <c r="G13" s="77"/>
      <c r="H13" s="77"/>
      <c r="I13" s="77"/>
      <c r="J13" s="78"/>
    </row>
    <row r="14" spans="1:18" x14ac:dyDescent="0.2">
      <c r="A14" s="74"/>
      <c r="B14" s="72"/>
      <c r="C14" s="72"/>
      <c r="E14" s="74" t="s">
        <v>307</v>
      </c>
      <c r="F14" s="75">
        <v>1</v>
      </c>
      <c r="G14" s="75">
        <v>0.08</v>
      </c>
      <c r="H14" s="75">
        <v>940</v>
      </c>
      <c r="I14" s="75">
        <v>17.049999999999997</v>
      </c>
      <c r="J14" s="76">
        <v>1</v>
      </c>
    </row>
    <row r="15" spans="1:18" x14ac:dyDescent="0.2">
      <c r="A15" s="74" t="s">
        <v>393</v>
      </c>
      <c r="B15" s="72" t="s">
        <v>795</v>
      </c>
      <c r="C15" s="72" t="s">
        <v>796</v>
      </c>
      <c r="E15" s="79"/>
      <c r="F15" s="77"/>
      <c r="G15" s="77"/>
      <c r="H15" s="77"/>
      <c r="I15" s="77"/>
      <c r="J15" s="78"/>
    </row>
    <row r="16" spans="1:18" x14ac:dyDescent="0.2">
      <c r="A16" s="74"/>
      <c r="B16" s="72"/>
      <c r="C16" s="72"/>
      <c r="E16" s="79" t="s">
        <v>800</v>
      </c>
      <c r="F16" s="147">
        <f>SUM(F14:F15)</f>
        <v>1</v>
      </c>
      <c r="G16" s="147">
        <f t="shared" ref="G16:J16" si="1">SUM(G14:G15)</f>
        <v>0.08</v>
      </c>
      <c r="H16" s="147">
        <f t="shared" si="1"/>
        <v>940</v>
      </c>
      <c r="I16" s="147">
        <f t="shared" si="1"/>
        <v>17.049999999999997</v>
      </c>
      <c r="J16" s="148">
        <f t="shared" si="1"/>
        <v>1</v>
      </c>
    </row>
    <row r="17" spans="1:15" x14ac:dyDescent="0.2">
      <c r="A17" s="74"/>
      <c r="B17" s="72"/>
      <c r="C17" s="72"/>
      <c r="E17" s="74"/>
      <c r="F17" s="77"/>
      <c r="G17" s="77"/>
      <c r="H17" s="77"/>
      <c r="I17" s="77"/>
      <c r="J17" s="78"/>
    </row>
    <row r="18" spans="1:15" x14ac:dyDescent="0.2">
      <c r="A18" s="80"/>
      <c r="B18" s="80"/>
      <c r="C18" s="80"/>
      <c r="E18" s="79" t="s">
        <v>801</v>
      </c>
      <c r="F18" s="147">
        <f>F16+F12</f>
        <v>47</v>
      </c>
      <c r="G18" s="147">
        <f t="shared" ref="G18:J18" si="2">G16+G12</f>
        <v>817.81382133339946</v>
      </c>
      <c r="H18" s="147">
        <f t="shared" si="2"/>
        <v>13082</v>
      </c>
      <c r="I18" s="147">
        <f t="shared" si="2"/>
        <v>12725.254104879998</v>
      </c>
      <c r="J18" s="148">
        <f t="shared" si="2"/>
        <v>64</v>
      </c>
    </row>
    <row r="19" spans="1:15" x14ac:dyDescent="0.2">
      <c r="A19" s="79"/>
      <c r="B19" s="81"/>
      <c r="C19" s="81"/>
      <c r="E19" s="79"/>
      <c r="F19" s="77"/>
      <c r="G19" s="77"/>
      <c r="J19" s="78"/>
      <c r="M19" s="82"/>
      <c r="N19" s="83"/>
      <c r="O19" s="82"/>
    </row>
    <row r="20" spans="1:15" x14ac:dyDescent="0.2">
      <c r="A20" s="74"/>
      <c r="B20" s="72"/>
      <c r="C20" s="72"/>
      <c r="E20" s="70" t="s">
        <v>17</v>
      </c>
      <c r="F20" s="77"/>
      <c r="G20" s="77"/>
      <c r="H20" s="75"/>
      <c r="I20" s="75"/>
      <c r="J20" s="76"/>
      <c r="N20" s="83"/>
    </row>
    <row r="21" spans="1:15" x14ac:dyDescent="0.2">
      <c r="A21" s="80"/>
      <c r="B21" s="80"/>
      <c r="C21" s="80"/>
      <c r="E21" s="74" t="s">
        <v>59</v>
      </c>
      <c r="F21" s="75">
        <v>39</v>
      </c>
      <c r="G21" s="75">
        <v>339.23152729999998</v>
      </c>
      <c r="H21" s="75">
        <v>6865</v>
      </c>
      <c r="I21" s="75">
        <v>1213.71659546</v>
      </c>
      <c r="J21" s="76">
        <v>75</v>
      </c>
      <c r="N21" s="83"/>
    </row>
    <row r="22" spans="1:15" x14ac:dyDescent="0.2">
      <c r="A22" s="74" t="s">
        <v>17</v>
      </c>
      <c r="B22" s="72" t="s">
        <v>795</v>
      </c>
      <c r="C22" s="72" t="s">
        <v>59</v>
      </c>
      <c r="E22" s="74" t="s">
        <v>307</v>
      </c>
      <c r="F22" s="75">
        <v>26</v>
      </c>
      <c r="G22" s="75">
        <v>374.99413700000008</v>
      </c>
      <c r="H22" s="75">
        <v>2907</v>
      </c>
      <c r="I22" s="75">
        <v>791.83860985714477</v>
      </c>
      <c r="J22" s="76">
        <v>62</v>
      </c>
      <c r="N22" s="83"/>
    </row>
    <row r="23" spans="1:15" x14ac:dyDescent="0.2">
      <c r="A23" s="74" t="s">
        <v>17</v>
      </c>
      <c r="B23" s="72" t="s">
        <v>795</v>
      </c>
      <c r="C23" s="72" t="s">
        <v>796</v>
      </c>
      <c r="E23" s="74" t="s">
        <v>255</v>
      </c>
      <c r="F23" s="75">
        <v>8</v>
      </c>
      <c r="G23" s="75">
        <v>49.252690000000001</v>
      </c>
      <c r="H23" s="75">
        <v>280</v>
      </c>
      <c r="I23" s="75">
        <v>238.96300019</v>
      </c>
      <c r="J23" s="76">
        <v>11</v>
      </c>
      <c r="N23" s="83"/>
    </row>
    <row r="24" spans="1:15" x14ac:dyDescent="0.2">
      <c r="A24" s="74" t="s">
        <v>17</v>
      </c>
      <c r="B24" s="72" t="s">
        <v>795</v>
      </c>
      <c r="C24" s="72" t="s">
        <v>797</v>
      </c>
      <c r="E24" s="74" t="s">
        <v>639</v>
      </c>
      <c r="F24" s="75">
        <v>1</v>
      </c>
      <c r="G24" s="75">
        <v>37.786562999999994</v>
      </c>
      <c r="H24" s="75">
        <v>0</v>
      </c>
      <c r="I24" s="75">
        <v>15.810000060000004</v>
      </c>
      <c r="J24" s="76">
        <v>2</v>
      </c>
      <c r="N24" s="83"/>
    </row>
    <row r="25" spans="1:15" x14ac:dyDescent="0.2">
      <c r="A25" s="74" t="s">
        <v>17</v>
      </c>
      <c r="B25" s="72" t="s">
        <v>795</v>
      </c>
      <c r="C25" s="72" t="s">
        <v>639</v>
      </c>
      <c r="E25" s="79" t="s">
        <v>802</v>
      </c>
      <c r="F25" s="147">
        <f>SUM(F21:F24)</f>
        <v>74</v>
      </c>
      <c r="G25" s="147">
        <f t="shared" ref="G25:J25" si="3">SUM(G21:G24)</f>
        <v>801.26491730000009</v>
      </c>
      <c r="H25" s="147">
        <f t="shared" si="3"/>
        <v>10052</v>
      </c>
      <c r="I25" s="147">
        <f t="shared" si="3"/>
        <v>2260.3282055671448</v>
      </c>
      <c r="J25" s="148">
        <f t="shared" si="3"/>
        <v>150</v>
      </c>
      <c r="N25" s="83"/>
    </row>
    <row r="26" spans="1:15" x14ac:dyDescent="0.2">
      <c r="A26" s="79"/>
      <c r="B26" s="81"/>
      <c r="C26" s="81"/>
      <c r="E26" s="79"/>
      <c r="J26" s="76"/>
      <c r="M26" s="83"/>
      <c r="N26" s="83"/>
      <c r="O26" s="83"/>
    </row>
    <row r="27" spans="1:15" x14ac:dyDescent="0.2">
      <c r="A27" s="74"/>
      <c r="B27" s="72"/>
      <c r="C27" s="72"/>
      <c r="E27" s="70" t="s">
        <v>16</v>
      </c>
      <c r="F27" s="75"/>
      <c r="G27" s="75"/>
      <c r="H27" s="75"/>
      <c r="I27" s="75"/>
      <c r="J27" s="76"/>
      <c r="M27" s="83"/>
      <c r="N27" s="83"/>
      <c r="O27" s="83"/>
    </row>
    <row r="28" spans="1:15" x14ac:dyDescent="0.2">
      <c r="A28" s="80"/>
      <c r="B28" s="80"/>
      <c r="C28" s="80"/>
      <c r="E28" s="74" t="s">
        <v>59</v>
      </c>
      <c r="F28" s="75">
        <v>1</v>
      </c>
      <c r="G28" s="75">
        <v>0</v>
      </c>
      <c r="H28" s="75">
        <v>0</v>
      </c>
      <c r="I28" s="75">
        <v>44.9</v>
      </c>
      <c r="J28" s="76">
        <v>2</v>
      </c>
      <c r="N28" s="83"/>
    </row>
    <row r="29" spans="1:15" x14ac:dyDescent="0.2">
      <c r="A29" s="74" t="s">
        <v>16</v>
      </c>
      <c r="B29" s="72" t="s">
        <v>795</v>
      </c>
      <c r="C29" s="72" t="s">
        <v>59</v>
      </c>
      <c r="E29" s="74" t="s">
        <v>307</v>
      </c>
      <c r="F29" s="75">
        <v>0</v>
      </c>
      <c r="G29" s="75">
        <v>0</v>
      </c>
      <c r="H29" s="75">
        <v>0</v>
      </c>
      <c r="I29" s="75">
        <v>0</v>
      </c>
      <c r="J29" s="76">
        <v>0</v>
      </c>
      <c r="N29" s="83"/>
    </row>
    <row r="30" spans="1:15" x14ac:dyDescent="0.2">
      <c r="A30" s="74" t="s">
        <v>16</v>
      </c>
      <c r="B30" s="72" t="s">
        <v>795</v>
      </c>
      <c r="C30" s="72" t="s">
        <v>796</v>
      </c>
      <c r="E30" s="74" t="s">
        <v>255</v>
      </c>
      <c r="F30" s="75">
        <v>1</v>
      </c>
      <c r="G30" s="75">
        <v>0.86758349999999995</v>
      </c>
      <c r="H30" s="75">
        <v>61</v>
      </c>
      <c r="I30" s="75">
        <v>10.76</v>
      </c>
      <c r="J30" s="76">
        <v>0</v>
      </c>
      <c r="N30" s="83"/>
    </row>
    <row r="31" spans="1:15" x14ac:dyDescent="0.2">
      <c r="A31" s="74" t="s">
        <v>16</v>
      </c>
      <c r="B31" s="72" t="s">
        <v>795</v>
      </c>
      <c r="C31" s="72" t="s">
        <v>797</v>
      </c>
      <c r="E31" s="74" t="s">
        <v>639</v>
      </c>
      <c r="F31" s="75">
        <v>3</v>
      </c>
      <c r="G31" s="75">
        <v>11.334513750000001</v>
      </c>
      <c r="H31" s="75">
        <v>361</v>
      </c>
      <c r="I31" s="75">
        <v>187.7</v>
      </c>
      <c r="J31" s="76">
        <v>3</v>
      </c>
      <c r="N31" s="83"/>
    </row>
    <row r="32" spans="1:15" x14ac:dyDescent="0.2">
      <c r="A32" s="74" t="s">
        <v>16</v>
      </c>
      <c r="B32" s="72" t="s">
        <v>795</v>
      </c>
      <c r="C32" s="72" t="s">
        <v>639</v>
      </c>
      <c r="E32" s="79" t="s">
        <v>803</v>
      </c>
      <c r="F32" s="147">
        <f>SUM(F28:F31)</f>
        <v>5</v>
      </c>
      <c r="G32" s="147">
        <f t="shared" ref="G32:J32" si="4">SUM(G28:G31)</f>
        <v>12.202097250000001</v>
      </c>
      <c r="H32" s="147">
        <f t="shared" si="4"/>
        <v>422</v>
      </c>
      <c r="I32" s="147">
        <f t="shared" si="4"/>
        <v>243.35999999999999</v>
      </c>
      <c r="J32" s="148">
        <f t="shared" si="4"/>
        <v>5</v>
      </c>
      <c r="N32" s="83"/>
    </row>
    <row r="33" spans="1:15" x14ac:dyDescent="0.2">
      <c r="A33" s="79"/>
      <c r="B33" s="81"/>
      <c r="C33" s="81"/>
      <c r="E33" s="79"/>
      <c r="F33" s="77"/>
      <c r="G33" s="77"/>
      <c r="H33" s="77"/>
      <c r="I33" s="77"/>
      <c r="J33" s="78"/>
      <c r="M33" s="83"/>
      <c r="N33" s="83"/>
      <c r="O33" s="83"/>
    </row>
    <row r="34" spans="1:15" x14ac:dyDescent="0.2">
      <c r="A34" s="74"/>
      <c r="B34" s="72"/>
      <c r="C34" s="72"/>
      <c r="E34" s="74"/>
      <c r="F34" s="77"/>
      <c r="G34" s="77"/>
      <c r="H34" s="77"/>
      <c r="I34" s="77"/>
      <c r="J34" s="78"/>
      <c r="M34" s="83"/>
      <c r="N34" s="83"/>
      <c r="O34" s="83"/>
    </row>
    <row r="35" spans="1:15" x14ac:dyDescent="0.2">
      <c r="A35" s="79"/>
      <c r="B35" s="81"/>
      <c r="C35" s="81"/>
      <c r="E35" s="79" t="s">
        <v>804</v>
      </c>
      <c r="F35" s="145">
        <f>F32+F25+F18</f>
        <v>126</v>
      </c>
      <c r="G35" s="145">
        <f t="shared" ref="G35:J35" si="5">G32+G25+G18</f>
        <v>1631.2808358833995</v>
      </c>
      <c r="H35" s="145">
        <f t="shared" si="5"/>
        <v>23556</v>
      </c>
      <c r="I35" s="145">
        <f t="shared" si="5"/>
        <v>15228.942310447143</v>
      </c>
      <c r="J35" s="146">
        <f t="shared" si="5"/>
        <v>219</v>
      </c>
    </row>
    <row r="36" spans="1:15" x14ac:dyDescent="0.2">
      <c r="E36" s="84"/>
      <c r="F36" s="85"/>
      <c r="G36" s="86"/>
      <c r="H36" s="85"/>
      <c r="I36" s="86"/>
      <c r="J36" s="87"/>
    </row>
    <row r="37" spans="1:15" x14ac:dyDescent="0.2">
      <c r="F37" s="56"/>
      <c r="G37" s="56"/>
      <c r="H37" s="56"/>
      <c r="I37" s="56"/>
      <c r="J37" s="56"/>
    </row>
    <row r="38" spans="1:15" x14ac:dyDescent="0.2">
      <c r="F38" s="56"/>
      <c r="G38" s="56"/>
      <c r="H38" s="56"/>
      <c r="I38" s="56"/>
      <c r="J38" s="56"/>
    </row>
    <row r="39" spans="1:15" x14ac:dyDescent="0.2">
      <c r="F39" s="56"/>
      <c r="G39" s="56"/>
      <c r="H39" s="56"/>
      <c r="I39" s="56"/>
      <c r="J39" s="56"/>
    </row>
    <row r="40" spans="1:15" x14ac:dyDescent="0.2">
      <c r="F40" s="56"/>
      <c r="G40" s="56"/>
      <c r="H40" s="56"/>
      <c r="I40" s="56"/>
      <c r="J40" s="56"/>
    </row>
    <row r="41" spans="1:15" x14ac:dyDescent="0.2">
      <c r="F41" s="56"/>
      <c r="G41" s="56"/>
      <c r="H41" s="56"/>
      <c r="I41" s="56"/>
      <c r="J41" s="56"/>
    </row>
    <row r="42" spans="1:15" x14ac:dyDescent="0.2">
      <c r="F42" s="56"/>
      <c r="G42" s="56"/>
      <c r="H42" s="56"/>
      <c r="I42" s="56"/>
      <c r="J42" s="56"/>
    </row>
    <row r="43" spans="1:15" x14ac:dyDescent="0.2">
      <c r="F43" s="56"/>
      <c r="G43" s="56"/>
      <c r="H43" s="56"/>
      <c r="I43" s="56"/>
      <c r="J43" s="56"/>
    </row>
    <row r="44" spans="1:15" x14ac:dyDescent="0.2">
      <c r="F44" s="56"/>
      <c r="G44" s="56"/>
      <c r="H44" s="56"/>
      <c r="I44" s="56"/>
      <c r="J44" s="56"/>
    </row>
    <row r="45" spans="1:15" x14ac:dyDescent="0.2">
      <c r="F45" s="56"/>
      <c r="G45" s="56"/>
      <c r="H45" s="56"/>
      <c r="I45" s="56"/>
      <c r="J45" s="56"/>
    </row>
    <row r="46" spans="1:15" x14ac:dyDescent="0.2">
      <c r="F46" s="56"/>
      <c r="G46" s="56"/>
      <c r="H46" s="56"/>
      <c r="I46" s="56"/>
      <c r="J46" s="56"/>
    </row>
    <row r="47" spans="1:15" x14ac:dyDescent="0.2">
      <c r="F47" s="56"/>
      <c r="G47" s="56"/>
      <c r="H47" s="56"/>
      <c r="I47" s="56"/>
      <c r="J47" s="56"/>
    </row>
    <row r="48" spans="1:15" x14ac:dyDescent="0.2">
      <c r="F48" s="56"/>
      <c r="G48" s="56"/>
      <c r="H48" s="56"/>
      <c r="I48" s="56"/>
      <c r="J48" s="56"/>
    </row>
    <row r="49" spans="6:10" x14ac:dyDescent="0.2">
      <c r="F49" s="56"/>
      <c r="G49" s="56"/>
      <c r="H49" s="56"/>
      <c r="I49" s="56"/>
      <c r="J49" s="56"/>
    </row>
    <row r="50" spans="6:10" x14ac:dyDescent="0.2">
      <c r="F50" s="56"/>
      <c r="G50" s="56"/>
      <c r="H50" s="56"/>
      <c r="I50" s="56"/>
      <c r="J50" s="56"/>
    </row>
    <row r="51" spans="6:10" x14ac:dyDescent="0.2">
      <c r="F51" s="56"/>
      <c r="G51" s="56"/>
      <c r="H51" s="56"/>
      <c r="I51" s="56"/>
      <c r="J51" s="56"/>
    </row>
  </sheetData>
  <mergeCells count="2">
    <mergeCell ref="E3:J3"/>
    <mergeCell ref="E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AACC0-335D-421F-A6A8-BD9E5CF2F526}">
  <dimension ref="A1:AH28"/>
  <sheetViews>
    <sheetView showGridLines="0" zoomScale="115" zoomScaleNormal="115" workbookViewId="0">
      <selection activeCell="B60" sqref="B60"/>
    </sheetView>
  </sheetViews>
  <sheetFormatPr defaultRowHeight="12.75" x14ac:dyDescent="0.2"/>
  <cols>
    <col min="1" max="1" width="36.28515625" style="45" customWidth="1"/>
    <col min="2" max="2" width="17.7109375" style="45" customWidth="1"/>
    <col min="3" max="3" width="7.7109375" style="45" bestFit="1" customWidth="1"/>
    <col min="4" max="4" width="4" style="45" bestFit="1" customWidth="1"/>
    <col min="5" max="5" width="2.5703125" style="45" bestFit="1" customWidth="1"/>
    <col min="6" max="6" width="16.28515625" style="45" customWidth="1"/>
    <col min="7" max="7" width="7.7109375" style="45" bestFit="1" customWidth="1"/>
    <col min="8" max="8" width="4" style="45" bestFit="1" customWidth="1"/>
    <col min="9" max="9" width="2.5703125" style="45" bestFit="1" customWidth="1"/>
    <col min="10" max="10" width="15.5703125" style="45" customWidth="1"/>
    <col min="11" max="11" width="7.7109375" style="45" bestFit="1" customWidth="1"/>
    <col min="12" max="12" width="4" style="45" bestFit="1" customWidth="1"/>
    <col min="13" max="13" width="2.5703125" style="45" bestFit="1" customWidth="1"/>
    <col min="14" max="14" width="14.42578125" style="45" customWidth="1"/>
    <col min="15" max="15" width="7.7109375" style="45" bestFit="1" customWidth="1"/>
    <col min="16" max="16" width="3.140625" style="45" bestFit="1" customWidth="1"/>
    <col min="17" max="17" width="2.5703125" style="45" bestFit="1" customWidth="1"/>
    <col min="18" max="18" width="11.140625" style="45" customWidth="1"/>
    <col min="19" max="19" width="7.7109375" style="45" bestFit="1" customWidth="1"/>
    <col min="20" max="20" width="3.140625" style="45" bestFit="1" customWidth="1"/>
    <col min="21" max="21" width="2.5703125" style="45" bestFit="1" customWidth="1"/>
    <col min="22" max="22" width="13.28515625" style="45" customWidth="1"/>
    <col min="23" max="23" width="7.7109375" style="45" bestFit="1" customWidth="1"/>
    <col min="24" max="24" width="4.85546875" style="45" bestFit="1" customWidth="1"/>
    <col min="25" max="25" width="2.5703125" style="45" bestFit="1" customWidth="1"/>
    <col min="26" max="26" width="4.140625" style="72" customWidth="1"/>
    <col min="27" max="221" width="9.140625" style="72"/>
    <col min="222" max="222" width="26.5703125" style="72" customWidth="1"/>
    <col min="223" max="223" width="10.5703125" style="72" customWidth="1"/>
    <col min="224" max="224" width="4.5703125" style="72" customWidth="1"/>
    <col min="225" max="225" width="8.140625" style="72" customWidth="1"/>
    <col min="226" max="226" width="3.7109375" style="72" customWidth="1"/>
    <col min="227" max="227" width="12" style="72" customWidth="1"/>
    <col min="228" max="228" width="10" style="72" bestFit="1" customWidth="1"/>
    <col min="229" max="230" width="8.140625" style="72" bestFit="1" customWidth="1"/>
    <col min="231" max="231" width="10.5703125" style="72" customWidth="1"/>
    <col min="232" max="232" width="3.85546875" style="72" customWidth="1"/>
    <col min="233" max="233" width="7.42578125" style="72" bestFit="1" customWidth="1"/>
    <col min="234" max="234" width="3.7109375" style="72" customWidth="1"/>
    <col min="235" max="235" width="9.140625" style="72"/>
    <col min="236" max="236" width="3.5703125" style="72" customWidth="1"/>
    <col min="237" max="237" width="5.140625" style="72" customWidth="1"/>
    <col min="238" max="238" width="3.7109375" style="72" customWidth="1"/>
    <col min="239" max="239" width="9.140625" style="72"/>
    <col min="240" max="240" width="3.5703125" style="72" customWidth="1"/>
    <col min="241" max="241" width="5.140625" style="72" customWidth="1"/>
    <col min="242" max="242" width="3.7109375" style="72" customWidth="1"/>
    <col min="243" max="243" width="9.140625" style="72"/>
    <col min="244" max="244" width="3.5703125" style="72" customWidth="1"/>
    <col min="245" max="245" width="5.140625" style="72" customWidth="1"/>
    <col min="246" max="246" width="3.7109375" style="72" customWidth="1"/>
    <col min="247" max="247" width="9.140625" style="72"/>
    <col min="248" max="248" width="3.5703125" style="72" customWidth="1"/>
    <col min="249" max="249" width="5.140625" style="72" customWidth="1"/>
    <col min="250" max="250" width="3.7109375" style="72" customWidth="1"/>
    <col min="251" max="251" width="9.140625" style="72"/>
    <col min="252" max="252" width="3.5703125" style="72" customWidth="1"/>
    <col min="253" max="253" width="5.140625" style="72" customWidth="1"/>
    <col min="254" max="254" width="3.7109375" style="72" customWidth="1"/>
    <col min="255" max="255" width="9.140625" style="72"/>
    <col min="256" max="256" width="3.5703125" style="72" customWidth="1"/>
    <col min="257" max="257" width="5.140625" style="72" customWidth="1"/>
    <col min="258" max="258" width="3.7109375" style="72" customWidth="1"/>
    <col min="259" max="259" width="9.140625" style="72"/>
    <col min="260" max="260" width="3.5703125" style="72" customWidth="1"/>
    <col min="261" max="261" width="5.140625" style="72" customWidth="1"/>
    <col min="262" max="262" width="3.7109375" style="72" customWidth="1"/>
    <col min="263" max="263" width="10.85546875" style="72" bestFit="1" customWidth="1"/>
    <col min="264" max="264" width="3.5703125" style="72" customWidth="1"/>
    <col min="265" max="265" width="6.7109375" style="72" customWidth="1"/>
    <col min="266" max="266" width="3.7109375" style="72" customWidth="1"/>
    <col min="267" max="267" width="9.140625" style="72"/>
    <col min="268" max="268" width="21.140625" style="72" customWidth="1"/>
    <col min="269" max="269" width="10.42578125" style="72" bestFit="1" customWidth="1"/>
    <col min="270" max="477" width="9.140625" style="72"/>
    <col min="478" max="478" width="26.5703125" style="72" customWidth="1"/>
    <col min="479" max="479" width="10.5703125" style="72" customWidth="1"/>
    <col min="480" max="480" width="4.5703125" style="72" customWidth="1"/>
    <col min="481" max="481" width="8.140625" style="72" customWidth="1"/>
    <col min="482" max="482" width="3.7109375" style="72" customWidth="1"/>
    <col min="483" max="483" width="12" style="72" customWidth="1"/>
    <col min="484" max="484" width="10" style="72" bestFit="1" customWidth="1"/>
    <col min="485" max="486" width="8.140625" style="72" bestFit="1" customWidth="1"/>
    <col min="487" max="487" width="10.5703125" style="72" customWidth="1"/>
    <col min="488" max="488" width="3.85546875" style="72" customWidth="1"/>
    <col min="489" max="489" width="7.42578125" style="72" bestFit="1" customWidth="1"/>
    <col min="490" max="490" width="3.7109375" style="72" customWidth="1"/>
    <col min="491" max="491" width="9.140625" style="72"/>
    <col min="492" max="492" width="3.5703125" style="72" customWidth="1"/>
    <col min="493" max="493" width="5.140625" style="72" customWidth="1"/>
    <col min="494" max="494" width="3.7109375" style="72" customWidth="1"/>
    <col min="495" max="495" width="9.140625" style="72"/>
    <col min="496" max="496" width="3.5703125" style="72" customWidth="1"/>
    <col min="497" max="497" width="5.140625" style="72" customWidth="1"/>
    <col min="498" max="498" width="3.7109375" style="72" customWidth="1"/>
    <col min="499" max="499" width="9.140625" style="72"/>
    <col min="500" max="500" width="3.5703125" style="72" customWidth="1"/>
    <col min="501" max="501" width="5.140625" style="72" customWidth="1"/>
    <col min="502" max="502" width="3.7109375" style="72" customWidth="1"/>
    <col min="503" max="503" width="9.140625" style="72"/>
    <col min="504" max="504" width="3.5703125" style="72" customWidth="1"/>
    <col min="505" max="505" width="5.140625" style="72" customWidth="1"/>
    <col min="506" max="506" width="3.7109375" style="72" customWidth="1"/>
    <col min="507" max="507" width="9.140625" style="72"/>
    <col min="508" max="508" width="3.5703125" style="72" customWidth="1"/>
    <col min="509" max="509" width="5.140625" style="72" customWidth="1"/>
    <col min="510" max="510" width="3.7109375" style="72" customWidth="1"/>
    <col min="511" max="511" width="9.140625" style="72"/>
    <col min="512" max="512" width="3.5703125" style="72" customWidth="1"/>
    <col min="513" max="513" width="5.140625" style="72" customWidth="1"/>
    <col min="514" max="514" width="3.7109375" style="72" customWidth="1"/>
    <col min="515" max="515" width="9.140625" style="72"/>
    <col min="516" max="516" width="3.5703125" style="72" customWidth="1"/>
    <col min="517" max="517" width="5.140625" style="72" customWidth="1"/>
    <col min="518" max="518" width="3.7109375" style="72" customWidth="1"/>
    <col min="519" max="519" width="10.85546875" style="72" bestFit="1" customWidth="1"/>
    <col min="520" max="520" width="3.5703125" style="72" customWidth="1"/>
    <col min="521" max="521" width="6.7109375" style="72" customWidth="1"/>
    <col min="522" max="522" width="3.7109375" style="72" customWidth="1"/>
    <col min="523" max="523" width="9.140625" style="72"/>
    <col min="524" max="524" width="21.140625" style="72" customWidth="1"/>
    <col min="525" max="525" width="10.42578125" style="72" bestFit="1" customWidth="1"/>
    <col min="526" max="733" width="9.140625" style="72"/>
    <col min="734" max="734" width="26.5703125" style="72" customWidth="1"/>
    <col min="735" max="735" width="10.5703125" style="72" customWidth="1"/>
    <col min="736" max="736" width="4.5703125" style="72" customWidth="1"/>
    <col min="737" max="737" width="8.140625" style="72" customWidth="1"/>
    <col min="738" max="738" width="3.7109375" style="72" customWidth="1"/>
    <col min="739" max="739" width="12" style="72" customWidth="1"/>
    <col min="740" max="740" width="10" style="72" bestFit="1" customWidth="1"/>
    <col min="741" max="742" width="8.140625" style="72" bestFit="1" customWidth="1"/>
    <col min="743" max="743" width="10.5703125" style="72" customWidth="1"/>
    <col min="744" max="744" width="3.85546875" style="72" customWidth="1"/>
    <col min="745" max="745" width="7.42578125" style="72" bestFit="1" customWidth="1"/>
    <col min="746" max="746" width="3.7109375" style="72" customWidth="1"/>
    <col min="747" max="747" width="9.140625" style="72"/>
    <col min="748" max="748" width="3.5703125" style="72" customWidth="1"/>
    <col min="749" max="749" width="5.140625" style="72" customWidth="1"/>
    <col min="750" max="750" width="3.7109375" style="72" customWidth="1"/>
    <col min="751" max="751" width="9.140625" style="72"/>
    <col min="752" max="752" width="3.5703125" style="72" customWidth="1"/>
    <col min="753" max="753" width="5.140625" style="72" customWidth="1"/>
    <col min="754" max="754" width="3.7109375" style="72" customWidth="1"/>
    <col min="755" max="755" width="9.140625" style="72"/>
    <col min="756" max="756" width="3.5703125" style="72" customWidth="1"/>
    <col min="757" max="757" width="5.140625" style="72" customWidth="1"/>
    <col min="758" max="758" width="3.7109375" style="72" customWidth="1"/>
    <col min="759" max="759" width="9.140625" style="72"/>
    <col min="760" max="760" width="3.5703125" style="72" customWidth="1"/>
    <col min="761" max="761" width="5.140625" style="72" customWidth="1"/>
    <col min="762" max="762" width="3.7109375" style="72" customWidth="1"/>
    <col min="763" max="763" width="9.140625" style="72"/>
    <col min="764" max="764" width="3.5703125" style="72" customWidth="1"/>
    <col min="765" max="765" width="5.140625" style="72" customWidth="1"/>
    <col min="766" max="766" width="3.7109375" style="72" customWidth="1"/>
    <col min="767" max="767" width="9.140625" style="72"/>
    <col min="768" max="768" width="3.5703125" style="72" customWidth="1"/>
    <col min="769" max="769" width="5.140625" style="72" customWidth="1"/>
    <col min="770" max="770" width="3.7109375" style="72" customWidth="1"/>
    <col min="771" max="771" width="9.140625" style="72"/>
    <col min="772" max="772" width="3.5703125" style="72" customWidth="1"/>
    <col min="773" max="773" width="5.140625" style="72" customWidth="1"/>
    <col min="774" max="774" width="3.7109375" style="72" customWidth="1"/>
    <col min="775" max="775" width="10.85546875" style="72" bestFit="1" customWidth="1"/>
    <col min="776" max="776" width="3.5703125" style="72" customWidth="1"/>
    <col min="777" max="777" width="6.7109375" style="72" customWidth="1"/>
    <col min="778" max="778" width="3.7109375" style="72" customWidth="1"/>
    <col min="779" max="779" width="9.140625" style="72"/>
    <col min="780" max="780" width="21.140625" style="72" customWidth="1"/>
    <col min="781" max="781" width="10.42578125" style="72" bestFit="1" customWidth="1"/>
    <col min="782" max="989" width="9.140625" style="72"/>
    <col min="990" max="990" width="26.5703125" style="72" customWidth="1"/>
    <col min="991" max="991" width="10.5703125" style="72" customWidth="1"/>
    <col min="992" max="992" width="4.5703125" style="72" customWidth="1"/>
    <col min="993" max="993" width="8.140625" style="72" customWidth="1"/>
    <col min="994" max="994" width="3.7109375" style="72" customWidth="1"/>
    <col min="995" max="995" width="12" style="72" customWidth="1"/>
    <col min="996" max="996" width="10" style="72" bestFit="1" customWidth="1"/>
    <col min="997" max="998" width="8.140625" style="72" bestFit="1" customWidth="1"/>
    <col min="999" max="999" width="10.5703125" style="72" customWidth="1"/>
    <col min="1000" max="1000" width="3.85546875" style="72" customWidth="1"/>
    <col min="1001" max="1001" width="7.42578125" style="72" bestFit="1" customWidth="1"/>
    <col min="1002" max="1002" width="3.7109375" style="72" customWidth="1"/>
    <col min="1003" max="1003" width="9.140625" style="72"/>
    <col min="1004" max="1004" width="3.5703125" style="72" customWidth="1"/>
    <col min="1005" max="1005" width="5.140625" style="72" customWidth="1"/>
    <col min="1006" max="1006" width="3.7109375" style="72" customWidth="1"/>
    <col min="1007" max="1007" width="9.140625" style="72"/>
    <col min="1008" max="1008" width="3.5703125" style="72" customWidth="1"/>
    <col min="1009" max="1009" width="5.140625" style="72" customWidth="1"/>
    <col min="1010" max="1010" width="3.7109375" style="72" customWidth="1"/>
    <col min="1011" max="1011" width="9.140625" style="72"/>
    <col min="1012" max="1012" width="3.5703125" style="72" customWidth="1"/>
    <col min="1013" max="1013" width="5.140625" style="72" customWidth="1"/>
    <col min="1014" max="1014" width="3.7109375" style="72" customWidth="1"/>
    <col min="1015" max="1015" width="9.140625" style="72"/>
    <col min="1016" max="1016" width="3.5703125" style="72" customWidth="1"/>
    <col min="1017" max="1017" width="5.140625" style="72" customWidth="1"/>
    <col min="1018" max="1018" width="3.7109375" style="72" customWidth="1"/>
    <col min="1019" max="1019" width="9.140625" style="72"/>
    <col min="1020" max="1020" width="3.5703125" style="72" customWidth="1"/>
    <col min="1021" max="1021" width="5.140625" style="72" customWidth="1"/>
    <col min="1022" max="1022" width="3.7109375" style="72" customWidth="1"/>
    <col min="1023" max="1023" width="9.140625" style="72"/>
    <col min="1024" max="1024" width="3.5703125" style="72" customWidth="1"/>
    <col min="1025" max="1025" width="5.140625" style="72" customWidth="1"/>
    <col min="1026" max="1026" width="3.7109375" style="72" customWidth="1"/>
    <col min="1027" max="1027" width="9.140625" style="72"/>
    <col min="1028" max="1028" width="3.5703125" style="72" customWidth="1"/>
    <col min="1029" max="1029" width="5.140625" style="72" customWidth="1"/>
    <col min="1030" max="1030" width="3.7109375" style="72" customWidth="1"/>
    <col min="1031" max="1031" width="10.85546875" style="72" bestFit="1" customWidth="1"/>
    <col min="1032" max="1032" width="3.5703125" style="72" customWidth="1"/>
    <col min="1033" max="1033" width="6.7109375" style="72" customWidth="1"/>
    <col min="1034" max="1034" width="3.7109375" style="72" customWidth="1"/>
    <col min="1035" max="1035" width="9.140625" style="72"/>
    <col min="1036" max="1036" width="21.140625" style="72" customWidth="1"/>
    <col min="1037" max="1037" width="10.42578125" style="72" bestFit="1" customWidth="1"/>
    <col min="1038" max="1245" width="9.140625" style="72"/>
    <col min="1246" max="1246" width="26.5703125" style="72" customWidth="1"/>
    <col min="1247" max="1247" width="10.5703125" style="72" customWidth="1"/>
    <col min="1248" max="1248" width="4.5703125" style="72" customWidth="1"/>
    <col min="1249" max="1249" width="8.140625" style="72" customWidth="1"/>
    <col min="1250" max="1250" width="3.7109375" style="72" customWidth="1"/>
    <col min="1251" max="1251" width="12" style="72" customWidth="1"/>
    <col min="1252" max="1252" width="10" style="72" bestFit="1" customWidth="1"/>
    <col min="1253" max="1254" width="8.140625" style="72" bestFit="1" customWidth="1"/>
    <col min="1255" max="1255" width="10.5703125" style="72" customWidth="1"/>
    <col min="1256" max="1256" width="3.85546875" style="72" customWidth="1"/>
    <col min="1257" max="1257" width="7.42578125" style="72" bestFit="1" customWidth="1"/>
    <col min="1258" max="1258" width="3.7109375" style="72" customWidth="1"/>
    <col min="1259" max="1259" width="9.140625" style="72"/>
    <col min="1260" max="1260" width="3.5703125" style="72" customWidth="1"/>
    <col min="1261" max="1261" width="5.140625" style="72" customWidth="1"/>
    <col min="1262" max="1262" width="3.7109375" style="72" customWidth="1"/>
    <col min="1263" max="1263" width="9.140625" style="72"/>
    <col min="1264" max="1264" width="3.5703125" style="72" customWidth="1"/>
    <col min="1265" max="1265" width="5.140625" style="72" customWidth="1"/>
    <col min="1266" max="1266" width="3.7109375" style="72" customWidth="1"/>
    <col min="1267" max="1267" width="9.140625" style="72"/>
    <col min="1268" max="1268" width="3.5703125" style="72" customWidth="1"/>
    <col min="1269" max="1269" width="5.140625" style="72" customWidth="1"/>
    <col min="1270" max="1270" width="3.7109375" style="72" customWidth="1"/>
    <col min="1271" max="1271" width="9.140625" style="72"/>
    <col min="1272" max="1272" width="3.5703125" style="72" customWidth="1"/>
    <col min="1273" max="1273" width="5.140625" style="72" customWidth="1"/>
    <col min="1274" max="1274" width="3.7109375" style="72" customWidth="1"/>
    <col min="1275" max="1275" width="9.140625" style="72"/>
    <col min="1276" max="1276" width="3.5703125" style="72" customWidth="1"/>
    <col min="1277" max="1277" width="5.140625" style="72" customWidth="1"/>
    <col min="1278" max="1278" width="3.7109375" style="72" customWidth="1"/>
    <col min="1279" max="1279" width="9.140625" style="72"/>
    <col min="1280" max="1280" width="3.5703125" style="72" customWidth="1"/>
    <col min="1281" max="1281" width="5.140625" style="72" customWidth="1"/>
    <col min="1282" max="1282" width="3.7109375" style="72" customWidth="1"/>
    <col min="1283" max="1283" width="9.140625" style="72"/>
    <col min="1284" max="1284" width="3.5703125" style="72" customWidth="1"/>
    <col min="1285" max="1285" width="5.140625" style="72" customWidth="1"/>
    <col min="1286" max="1286" width="3.7109375" style="72" customWidth="1"/>
    <col min="1287" max="1287" width="10.85546875" style="72" bestFit="1" customWidth="1"/>
    <col min="1288" max="1288" width="3.5703125" style="72" customWidth="1"/>
    <col min="1289" max="1289" width="6.7109375" style="72" customWidth="1"/>
    <col min="1290" max="1290" width="3.7109375" style="72" customWidth="1"/>
    <col min="1291" max="1291" width="9.140625" style="72"/>
    <col min="1292" max="1292" width="21.140625" style="72" customWidth="1"/>
    <col min="1293" max="1293" width="10.42578125" style="72" bestFit="1" customWidth="1"/>
    <col min="1294" max="1501" width="9.140625" style="72"/>
    <col min="1502" max="1502" width="26.5703125" style="72" customWidth="1"/>
    <col min="1503" max="1503" width="10.5703125" style="72" customWidth="1"/>
    <col min="1504" max="1504" width="4.5703125" style="72" customWidth="1"/>
    <col min="1505" max="1505" width="8.140625" style="72" customWidth="1"/>
    <col min="1506" max="1506" width="3.7109375" style="72" customWidth="1"/>
    <col min="1507" max="1507" width="12" style="72" customWidth="1"/>
    <col min="1508" max="1508" width="10" style="72" bestFit="1" customWidth="1"/>
    <col min="1509" max="1510" width="8.140625" style="72" bestFit="1" customWidth="1"/>
    <col min="1511" max="1511" width="10.5703125" style="72" customWidth="1"/>
    <col min="1512" max="1512" width="3.85546875" style="72" customWidth="1"/>
    <col min="1513" max="1513" width="7.42578125" style="72" bestFit="1" customWidth="1"/>
    <col min="1514" max="1514" width="3.7109375" style="72" customWidth="1"/>
    <col min="1515" max="1515" width="9.140625" style="72"/>
    <col min="1516" max="1516" width="3.5703125" style="72" customWidth="1"/>
    <col min="1517" max="1517" width="5.140625" style="72" customWidth="1"/>
    <col min="1518" max="1518" width="3.7109375" style="72" customWidth="1"/>
    <col min="1519" max="1519" width="9.140625" style="72"/>
    <col min="1520" max="1520" width="3.5703125" style="72" customWidth="1"/>
    <col min="1521" max="1521" width="5.140625" style="72" customWidth="1"/>
    <col min="1522" max="1522" width="3.7109375" style="72" customWidth="1"/>
    <col min="1523" max="1523" width="9.140625" style="72"/>
    <col min="1524" max="1524" width="3.5703125" style="72" customWidth="1"/>
    <col min="1525" max="1525" width="5.140625" style="72" customWidth="1"/>
    <col min="1526" max="1526" width="3.7109375" style="72" customWidth="1"/>
    <col min="1527" max="1527" width="9.140625" style="72"/>
    <col min="1528" max="1528" width="3.5703125" style="72" customWidth="1"/>
    <col min="1529" max="1529" width="5.140625" style="72" customWidth="1"/>
    <col min="1530" max="1530" width="3.7109375" style="72" customWidth="1"/>
    <col min="1531" max="1531" width="9.140625" style="72"/>
    <col min="1532" max="1532" width="3.5703125" style="72" customWidth="1"/>
    <col min="1533" max="1533" width="5.140625" style="72" customWidth="1"/>
    <col min="1534" max="1534" width="3.7109375" style="72" customWidth="1"/>
    <col min="1535" max="1535" width="9.140625" style="72"/>
    <col min="1536" max="1536" width="3.5703125" style="72" customWidth="1"/>
    <col min="1537" max="1537" width="5.140625" style="72" customWidth="1"/>
    <col min="1538" max="1538" width="3.7109375" style="72" customWidth="1"/>
    <col min="1539" max="1539" width="9.140625" style="72"/>
    <col min="1540" max="1540" width="3.5703125" style="72" customWidth="1"/>
    <col min="1541" max="1541" width="5.140625" style="72" customWidth="1"/>
    <col min="1542" max="1542" width="3.7109375" style="72" customWidth="1"/>
    <col min="1543" max="1543" width="10.85546875" style="72" bestFit="1" customWidth="1"/>
    <col min="1544" max="1544" width="3.5703125" style="72" customWidth="1"/>
    <col min="1545" max="1545" width="6.7109375" style="72" customWidth="1"/>
    <col min="1546" max="1546" width="3.7109375" style="72" customWidth="1"/>
    <col min="1547" max="1547" width="9.140625" style="72"/>
    <col min="1548" max="1548" width="21.140625" style="72" customWidth="1"/>
    <col min="1549" max="1549" width="10.42578125" style="72" bestFit="1" customWidth="1"/>
    <col min="1550" max="1757" width="9.140625" style="72"/>
    <col min="1758" max="1758" width="26.5703125" style="72" customWidth="1"/>
    <col min="1759" max="1759" width="10.5703125" style="72" customWidth="1"/>
    <col min="1760" max="1760" width="4.5703125" style="72" customWidth="1"/>
    <col min="1761" max="1761" width="8.140625" style="72" customWidth="1"/>
    <col min="1762" max="1762" width="3.7109375" style="72" customWidth="1"/>
    <col min="1763" max="1763" width="12" style="72" customWidth="1"/>
    <col min="1764" max="1764" width="10" style="72" bestFit="1" customWidth="1"/>
    <col min="1765" max="1766" width="8.140625" style="72" bestFit="1" customWidth="1"/>
    <col min="1767" max="1767" width="10.5703125" style="72" customWidth="1"/>
    <col min="1768" max="1768" width="3.85546875" style="72" customWidth="1"/>
    <col min="1769" max="1769" width="7.42578125" style="72" bestFit="1" customWidth="1"/>
    <col min="1770" max="1770" width="3.7109375" style="72" customWidth="1"/>
    <col min="1771" max="1771" width="9.140625" style="72"/>
    <col min="1772" max="1772" width="3.5703125" style="72" customWidth="1"/>
    <col min="1773" max="1773" width="5.140625" style="72" customWidth="1"/>
    <col min="1774" max="1774" width="3.7109375" style="72" customWidth="1"/>
    <col min="1775" max="1775" width="9.140625" style="72"/>
    <col min="1776" max="1776" width="3.5703125" style="72" customWidth="1"/>
    <col min="1777" max="1777" width="5.140625" style="72" customWidth="1"/>
    <col min="1778" max="1778" width="3.7109375" style="72" customWidth="1"/>
    <col min="1779" max="1779" width="9.140625" style="72"/>
    <col min="1780" max="1780" width="3.5703125" style="72" customWidth="1"/>
    <col min="1781" max="1781" width="5.140625" style="72" customWidth="1"/>
    <col min="1782" max="1782" width="3.7109375" style="72" customWidth="1"/>
    <col min="1783" max="1783" width="9.140625" style="72"/>
    <col min="1784" max="1784" width="3.5703125" style="72" customWidth="1"/>
    <col min="1785" max="1785" width="5.140625" style="72" customWidth="1"/>
    <col min="1786" max="1786" width="3.7109375" style="72" customWidth="1"/>
    <col min="1787" max="1787" width="9.140625" style="72"/>
    <col min="1788" max="1788" width="3.5703125" style="72" customWidth="1"/>
    <col min="1789" max="1789" width="5.140625" style="72" customWidth="1"/>
    <col min="1790" max="1790" width="3.7109375" style="72" customWidth="1"/>
    <col min="1791" max="1791" width="9.140625" style="72"/>
    <col min="1792" max="1792" width="3.5703125" style="72" customWidth="1"/>
    <col min="1793" max="1793" width="5.140625" style="72" customWidth="1"/>
    <col min="1794" max="1794" width="3.7109375" style="72" customWidth="1"/>
    <col min="1795" max="1795" width="9.140625" style="72"/>
    <col min="1796" max="1796" width="3.5703125" style="72" customWidth="1"/>
    <col min="1797" max="1797" width="5.140625" style="72" customWidth="1"/>
    <col min="1798" max="1798" width="3.7109375" style="72" customWidth="1"/>
    <col min="1799" max="1799" width="10.85546875" style="72" bestFit="1" customWidth="1"/>
    <col min="1800" max="1800" width="3.5703125" style="72" customWidth="1"/>
    <col min="1801" max="1801" width="6.7109375" style="72" customWidth="1"/>
    <col min="1802" max="1802" width="3.7109375" style="72" customWidth="1"/>
    <col min="1803" max="1803" width="9.140625" style="72"/>
    <col min="1804" max="1804" width="21.140625" style="72" customWidth="1"/>
    <col min="1805" max="1805" width="10.42578125" style="72" bestFit="1" customWidth="1"/>
    <col min="1806" max="2013" width="9.140625" style="72"/>
    <col min="2014" max="2014" width="26.5703125" style="72" customWidth="1"/>
    <col min="2015" max="2015" width="10.5703125" style="72" customWidth="1"/>
    <col min="2016" max="2016" width="4.5703125" style="72" customWidth="1"/>
    <col min="2017" max="2017" width="8.140625" style="72" customWidth="1"/>
    <col min="2018" max="2018" width="3.7109375" style="72" customWidth="1"/>
    <col min="2019" max="2019" width="12" style="72" customWidth="1"/>
    <col min="2020" max="2020" width="10" style="72" bestFit="1" customWidth="1"/>
    <col min="2021" max="2022" width="8.140625" style="72" bestFit="1" customWidth="1"/>
    <col min="2023" max="2023" width="10.5703125" style="72" customWidth="1"/>
    <col min="2024" max="2024" width="3.85546875" style="72" customWidth="1"/>
    <col min="2025" max="2025" width="7.42578125" style="72" bestFit="1" customWidth="1"/>
    <col min="2026" max="2026" width="3.7109375" style="72" customWidth="1"/>
    <col min="2027" max="2027" width="9.140625" style="72"/>
    <col min="2028" max="2028" width="3.5703125" style="72" customWidth="1"/>
    <col min="2029" max="2029" width="5.140625" style="72" customWidth="1"/>
    <col min="2030" max="2030" width="3.7109375" style="72" customWidth="1"/>
    <col min="2031" max="2031" width="9.140625" style="72"/>
    <col min="2032" max="2032" width="3.5703125" style="72" customWidth="1"/>
    <col min="2033" max="2033" width="5.140625" style="72" customWidth="1"/>
    <col min="2034" max="2034" width="3.7109375" style="72" customWidth="1"/>
    <col min="2035" max="2035" width="9.140625" style="72"/>
    <col min="2036" max="2036" width="3.5703125" style="72" customWidth="1"/>
    <col min="2037" max="2037" width="5.140625" style="72" customWidth="1"/>
    <col min="2038" max="2038" width="3.7109375" style="72" customWidth="1"/>
    <col min="2039" max="2039" width="9.140625" style="72"/>
    <col min="2040" max="2040" width="3.5703125" style="72" customWidth="1"/>
    <col min="2041" max="2041" width="5.140625" style="72" customWidth="1"/>
    <col min="2042" max="2042" width="3.7109375" style="72" customWidth="1"/>
    <col min="2043" max="2043" width="9.140625" style="72"/>
    <col min="2044" max="2044" width="3.5703125" style="72" customWidth="1"/>
    <col min="2045" max="2045" width="5.140625" style="72" customWidth="1"/>
    <col min="2046" max="2046" width="3.7109375" style="72" customWidth="1"/>
    <col min="2047" max="2047" width="9.140625" style="72"/>
    <col min="2048" max="2048" width="3.5703125" style="72" customWidth="1"/>
    <col min="2049" max="2049" width="5.140625" style="72" customWidth="1"/>
    <col min="2050" max="2050" width="3.7109375" style="72" customWidth="1"/>
    <col min="2051" max="2051" width="9.140625" style="72"/>
    <col min="2052" max="2052" width="3.5703125" style="72" customWidth="1"/>
    <col min="2053" max="2053" width="5.140625" style="72" customWidth="1"/>
    <col min="2054" max="2054" width="3.7109375" style="72" customWidth="1"/>
    <col min="2055" max="2055" width="10.85546875" style="72" bestFit="1" customWidth="1"/>
    <col min="2056" max="2056" width="3.5703125" style="72" customWidth="1"/>
    <col min="2057" max="2057" width="6.7109375" style="72" customWidth="1"/>
    <col min="2058" max="2058" width="3.7109375" style="72" customWidth="1"/>
    <col min="2059" max="2059" width="9.140625" style="72"/>
    <col min="2060" max="2060" width="21.140625" style="72" customWidth="1"/>
    <col min="2061" max="2061" width="10.42578125" style="72" bestFit="1" customWidth="1"/>
    <col min="2062" max="2269" width="9.140625" style="72"/>
    <col min="2270" max="2270" width="26.5703125" style="72" customWidth="1"/>
    <col min="2271" max="2271" width="10.5703125" style="72" customWidth="1"/>
    <col min="2272" max="2272" width="4.5703125" style="72" customWidth="1"/>
    <col min="2273" max="2273" width="8.140625" style="72" customWidth="1"/>
    <col min="2274" max="2274" width="3.7109375" style="72" customWidth="1"/>
    <col min="2275" max="2275" width="12" style="72" customWidth="1"/>
    <col min="2276" max="2276" width="10" style="72" bestFit="1" customWidth="1"/>
    <col min="2277" max="2278" width="8.140625" style="72" bestFit="1" customWidth="1"/>
    <col min="2279" max="2279" width="10.5703125" style="72" customWidth="1"/>
    <col min="2280" max="2280" width="3.85546875" style="72" customWidth="1"/>
    <col min="2281" max="2281" width="7.42578125" style="72" bestFit="1" customWidth="1"/>
    <col min="2282" max="2282" width="3.7109375" style="72" customWidth="1"/>
    <col min="2283" max="2283" width="9.140625" style="72"/>
    <col min="2284" max="2284" width="3.5703125" style="72" customWidth="1"/>
    <col min="2285" max="2285" width="5.140625" style="72" customWidth="1"/>
    <col min="2286" max="2286" width="3.7109375" style="72" customWidth="1"/>
    <col min="2287" max="2287" width="9.140625" style="72"/>
    <col min="2288" max="2288" width="3.5703125" style="72" customWidth="1"/>
    <col min="2289" max="2289" width="5.140625" style="72" customWidth="1"/>
    <col min="2290" max="2290" width="3.7109375" style="72" customWidth="1"/>
    <col min="2291" max="2291" width="9.140625" style="72"/>
    <col min="2292" max="2292" width="3.5703125" style="72" customWidth="1"/>
    <col min="2293" max="2293" width="5.140625" style="72" customWidth="1"/>
    <col min="2294" max="2294" width="3.7109375" style="72" customWidth="1"/>
    <col min="2295" max="2295" width="9.140625" style="72"/>
    <col min="2296" max="2296" width="3.5703125" style="72" customWidth="1"/>
    <col min="2297" max="2297" width="5.140625" style="72" customWidth="1"/>
    <col min="2298" max="2298" width="3.7109375" style="72" customWidth="1"/>
    <col min="2299" max="2299" width="9.140625" style="72"/>
    <col min="2300" max="2300" width="3.5703125" style="72" customWidth="1"/>
    <col min="2301" max="2301" width="5.140625" style="72" customWidth="1"/>
    <col min="2302" max="2302" width="3.7109375" style="72" customWidth="1"/>
    <col min="2303" max="2303" width="9.140625" style="72"/>
    <col min="2304" max="2304" width="3.5703125" style="72" customWidth="1"/>
    <col min="2305" max="2305" width="5.140625" style="72" customWidth="1"/>
    <col min="2306" max="2306" width="3.7109375" style="72" customWidth="1"/>
    <col min="2307" max="2307" width="9.140625" style="72"/>
    <col min="2308" max="2308" width="3.5703125" style="72" customWidth="1"/>
    <col min="2309" max="2309" width="5.140625" style="72" customWidth="1"/>
    <col min="2310" max="2310" width="3.7109375" style="72" customWidth="1"/>
    <col min="2311" max="2311" width="10.85546875" style="72" bestFit="1" customWidth="1"/>
    <col min="2312" max="2312" width="3.5703125" style="72" customWidth="1"/>
    <col min="2313" max="2313" width="6.7109375" style="72" customWidth="1"/>
    <col min="2314" max="2314" width="3.7109375" style="72" customWidth="1"/>
    <col min="2315" max="2315" width="9.140625" style="72"/>
    <col min="2316" max="2316" width="21.140625" style="72" customWidth="1"/>
    <col min="2317" max="2317" width="10.42578125" style="72" bestFit="1" customWidth="1"/>
    <col min="2318" max="2525" width="9.140625" style="72"/>
    <col min="2526" max="2526" width="26.5703125" style="72" customWidth="1"/>
    <col min="2527" max="2527" width="10.5703125" style="72" customWidth="1"/>
    <col min="2528" max="2528" width="4.5703125" style="72" customWidth="1"/>
    <col min="2529" max="2529" width="8.140625" style="72" customWidth="1"/>
    <col min="2530" max="2530" width="3.7109375" style="72" customWidth="1"/>
    <col min="2531" max="2531" width="12" style="72" customWidth="1"/>
    <col min="2532" max="2532" width="10" style="72" bestFit="1" customWidth="1"/>
    <col min="2533" max="2534" width="8.140625" style="72" bestFit="1" customWidth="1"/>
    <col min="2535" max="2535" width="10.5703125" style="72" customWidth="1"/>
    <col min="2536" max="2536" width="3.85546875" style="72" customWidth="1"/>
    <col min="2537" max="2537" width="7.42578125" style="72" bestFit="1" customWidth="1"/>
    <col min="2538" max="2538" width="3.7109375" style="72" customWidth="1"/>
    <col min="2539" max="2539" width="9.140625" style="72"/>
    <col min="2540" max="2540" width="3.5703125" style="72" customWidth="1"/>
    <col min="2541" max="2541" width="5.140625" style="72" customWidth="1"/>
    <col min="2542" max="2542" width="3.7109375" style="72" customWidth="1"/>
    <col min="2543" max="2543" width="9.140625" style="72"/>
    <col min="2544" max="2544" width="3.5703125" style="72" customWidth="1"/>
    <col min="2545" max="2545" width="5.140625" style="72" customWidth="1"/>
    <col min="2546" max="2546" width="3.7109375" style="72" customWidth="1"/>
    <col min="2547" max="2547" width="9.140625" style="72"/>
    <col min="2548" max="2548" width="3.5703125" style="72" customWidth="1"/>
    <col min="2549" max="2549" width="5.140625" style="72" customWidth="1"/>
    <col min="2550" max="2550" width="3.7109375" style="72" customWidth="1"/>
    <col min="2551" max="2551" width="9.140625" style="72"/>
    <col min="2552" max="2552" width="3.5703125" style="72" customWidth="1"/>
    <col min="2553" max="2553" width="5.140625" style="72" customWidth="1"/>
    <col min="2554" max="2554" width="3.7109375" style="72" customWidth="1"/>
    <col min="2555" max="2555" width="9.140625" style="72"/>
    <col min="2556" max="2556" width="3.5703125" style="72" customWidth="1"/>
    <col min="2557" max="2557" width="5.140625" style="72" customWidth="1"/>
    <col min="2558" max="2558" width="3.7109375" style="72" customWidth="1"/>
    <col min="2559" max="2559" width="9.140625" style="72"/>
    <col min="2560" max="2560" width="3.5703125" style="72" customWidth="1"/>
    <col min="2561" max="2561" width="5.140625" style="72" customWidth="1"/>
    <col min="2562" max="2562" width="3.7109375" style="72" customWidth="1"/>
    <col min="2563" max="2563" width="9.140625" style="72"/>
    <col min="2564" max="2564" width="3.5703125" style="72" customWidth="1"/>
    <col min="2565" max="2565" width="5.140625" style="72" customWidth="1"/>
    <col min="2566" max="2566" width="3.7109375" style="72" customWidth="1"/>
    <col min="2567" max="2567" width="10.85546875" style="72" bestFit="1" customWidth="1"/>
    <col min="2568" max="2568" width="3.5703125" style="72" customWidth="1"/>
    <col min="2569" max="2569" width="6.7109375" style="72" customWidth="1"/>
    <col min="2570" max="2570" width="3.7109375" style="72" customWidth="1"/>
    <col min="2571" max="2571" width="9.140625" style="72"/>
    <col min="2572" max="2572" width="21.140625" style="72" customWidth="1"/>
    <col min="2573" max="2573" width="10.42578125" style="72" bestFit="1" customWidth="1"/>
    <col min="2574" max="2781" width="9.140625" style="72"/>
    <col min="2782" max="2782" width="26.5703125" style="72" customWidth="1"/>
    <col min="2783" max="2783" width="10.5703125" style="72" customWidth="1"/>
    <col min="2784" max="2784" width="4.5703125" style="72" customWidth="1"/>
    <col min="2785" max="2785" width="8.140625" style="72" customWidth="1"/>
    <col min="2786" max="2786" width="3.7109375" style="72" customWidth="1"/>
    <col min="2787" max="2787" width="12" style="72" customWidth="1"/>
    <col min="2788" max="2788" width="10" style="72" bestFit="1" customWidth="1"/>
    <col min="2789" max="2790" width="8.140625" style="72" bestFit="1" customWidth="1"/>
    <col min="2791" max="2791" width="10.5703125" style="72" customWidth="1"/>
    <col min="2792" max="2792" width="3.85546875" style="72" customWidth="1"/>
    <col min="2793" max="2793" width="7.42578125" style="72" bestFit="1" customWidth="1"/>
    <col min="2794" max="2794" width="3.7109375" style="72" customWidth="1"/>
    <col min="2795" max="2795" width="9.140625" style="72"/>
    <col min="2796" max="2796" width="3.5703125" style="72" customWidth="1"/>
    <col min="2797" max="2797" width="5.140625" style="72" customWidth="1"/>
    <col min="2798" max="2798" width="3.7109375" style="72" customWidth="1"/>
    <col min="2799" max="2799" width="9.140625" style="72"/>
    <col min="2800" max="2800" width="3.5703125" style="72" customWidth="1"/>
    <col min="2801" max="2801" width="5.140625" style="72" customWidth="1"/>
    <col min="2802" max="2802" width="3.7109375" style="72" customWidth="1"/>
    <col min="2803" max="2803" width="9.140625" style="72"/>
    <col min="2804" max="2804" width="3.5703125" style="72" customWidth="1"/>
    <col min="2805" max="2805" width="5.140625" style="72" customWidth="1"/>
    <col min="2806" max="2806" width="3.7109375" style="72" customWidth="1"/>
    <col min="2807" max="2807" width="9.140625" style="72"/>
    <col min="2808" max="2808" width="3.5703125" style="72" customWidth="1"/>
    <col min="2809" max="2809" width="5.140625" style="72" customWidth="1"/>
    <col min="2810" max="2810" width="3.7109375" style="72" customWidth="1"/>
    <col min="2811" max="2811" width="9.140625" style="72"/>
    <col min="2812" max="2812" width="3.5703125" style="72" customWidth="1"/>
    <col min="2813" max="2813" width="5.140625" style="72" customWidth="1"/>
    <col min="2814" max="2814" width="3.7109375" style="72" customWidth="1"/>
    <col min="2815" max="2815" width="9.140625" style="72"/>
    <col min="2816" max="2816" width="3.5703125" style="72" customWidth="1"/>
    <col min="2817" max="2817" width="5.140625" style="72" customWidth="1"/>
    <col min="2818" max="2818" width="3.7109375" style="72" customWidth="1"/>
    <col min="2819" max="2819" width="9.140625" style="72"/>
    <col min="2820" max="2820" width="3.5703125" style="72" customWidth="1"/>
    <col min="2821" max="2821" width="5.140625" style="72" customWidth="1"/>
    <col min="2822" max="2822" width="3.7109375" style="72" customWidth="1"/>
    <col min="2823" max="2823" width="10.85546875" style="72" bestFit="1" customWidth="1"/>
    <col min="2824" max="2824" width="3.5703125" style="72" customWidth="1"/>
    <col min="2825" max="2825" width="6.7109375" style="72" customWidth="1"/>
    <col min="2826" max="2826" width="3.7109375" style="72" customWidth="1"/>
    <col min="2827" max="2827" width="9.140625" style="72"/>
    <col min="2828" max="2828" width="21.140625" style="72" customWidth="1"/>
    <col min="2829" max="2829" width="10.42578125" style="72" bestFit="1" customWidth="1"/>
    <col min="2830" max="3037" width="9.140625" style="72"/>
    <col min="3038" max="3038" width="26.5703125" style="72" customWidth="1"/>
    <col min="3039" max="3039" width="10.5703125" style="72" customWidth="1"/>
    <col min="3040" max="3040" width="4.5703125" style="72" customWidth="1"/>
    <col min="3041" max="3041" width="8.140625" style="72" customWidth="1"/>
    <col min="3042" max="3042" width="3.7109375" style="72" customWidth="1"/>
    <col min="3043" max="3043" width="12" style="72" customWidth="1"/>
    <col min="3044" max="3044" width="10" style="72" bestFit="1" customWidth="1"/>
    <col min="3045" max="3046" width="8.140625" style="72" bestFit="1" customWidth="1"/>
    <col min="3047" max="3047" width="10.5703125" style="72" customWidth="1"/>
    <col min="3048" max="3048" width="3.85546875" style="72" customWidth="1"/>
    <col min="3049" max="3049" width="7.42578125" style="72" bestFit="1" customWidth="1"/>
    <col min="3050" max="3050" width="3.7109375" style="72" customWidth="1"/>
    <col min="3051" max="3051" width="9.140625" style="72"/>
    <col min="3052" max="3052" width="3.5703125" style="72" customWidth="1"/>
    <col min="3053" max="3053" width="5.140625" style="72" customWidth="1"/>
    <col min="3054" max="3054" width="3.7109375" style="72" customWidth="1"/>
    <col min="3055" max="3055" width="9.140625" style="72"/>
    <col min="3056" max="3056" width="3.5703125" style="72" customWidth="1"/>
    <col min="3057" max="3057" width="5.140625" style="72" customWidth="1"/>
    <col min="3058" max="3058" width="3.7109375" style="72" customWidth="1"/>
    <col min="3059" max="3059" width="9.140625" style="72"/>
    <col min="3060" max="3060" width="3.5703125" style="72" customWidth="1"/>
    <col min="3061" max="3061" width="5.140625" style="72" customWidth="1"/>
    <col min="3062" max="3062" width="3.7109375" style="72" customWidth="1"/>
    <col min="3063" max="3063" width="9.140625" style="72"/>
    <col min="3064" max="3064" width="3.5703125" style="72" customWidth="1"/>
    <col min="3065" max="3065" width="5.140625" style="72" customWidth="1"/>
    <col min="3066" max="3066" width="3.7109375" style="72" customWidth="1"/>
    <col min="3067" max="3067" width="9.140625" style="72"/>
    <col min="3068" max="3068" width="3.5703125" style="72" customWidth="1"/>
    <col min="3069" max="3069" width="5.140625" style="72" customWidth="1"/>
    <col min="3070" max="3070" width="3.7109375" style="72" customWidth="1"/>
    <col min="3071" max="3071" width="9.140625" style="72"/>
    <col min="3072" max="3072" width="3.5703125" style="72" customWidth="1"/>
    <col min="3073" max="3073" width="5.140625" style="72" customWidth="1"/>
    <col min="3074" max="3074" width="3.7109375" style="72" customWidth="1"/>
    <col min="3075" max="3075" width="9.140625" style="72"/>
    <col min="3076" max="3076" width="3.5703125" style="72" customWidth="1"/>
    <col min="3077" max="3077" width="5.140625" style="72" customWidth="1"/>
    <col min="3078" max="3078" width="3.7109375" style="72" customWidth="1"/>
    <col min="3079" max="3079" width="10.85546875" style="72" bestFit="1" customWidth="1"/>
    <col min="3080" max="3080" width="3.5703125" style="72" customWidth="1"/>
    <col min="3081" max="3081" width="6.7109375" style="72" customWidth="1"/>
    <col min="3082" max="3082" width="3.7109375" style="72" customWidth="1"/>
    <col min="3083" max="3083" width="9.140625" style="72"/>
    <col min="3084" max="3084" width="21.140625" style="72" customWidth="1"/>
    <col min="3085" max="3085" width="10.42578125" style="72" bestFit="1" customWidth="1"/>
    <col min="3086" max="3293" width="9.140625" style="72"/>
    <col min="3294" max="3294" width="26.5703125" style="72" customWidth="1"/>
    <col min="3295" max="3295" width="10.5703125" style="72" customWidth="1"/>
    <col min="3296" max="3296" width="4.5703125" style="72" customWidth="1"/>
    <col min="3297" max="3297" width="8.140625" style="72" customWidth="1"/>
    <col min="3298" max="3298" width="3.7109375" style="72" customWidth="1"/>
    <col min="3299" max="3299" width="12" style="72" customWidth="1"/>
    <col min="3300" max="3300" width="10" style="72" bestFit="1" customWidth="1"/>
    <col min="3301" max="3302" width="8.140625" style="72" bestFit="1" customWidth="1"/>
    <col min="3303" max="3303" width="10.5703125" style="72" customWidth="1"/>
    <col min="3304" max="3304" width="3.85546875" style="72" customWidth="1"/>
    <col min="3305" max="3305" width="7.42578125" style="72" bestFit="1" customWidth="1"/>
    <col min="3306" max="3306" width="3.7109375" style="72" customWidth="1"/>
    <col min="3307" max="3307" width="9.140625" style="72"/>
    <col min="3308" max="3308" width="3.5703125" style="72" customWidth="1"/>
    <col min="3309" max="3309" width="5.140625" style="72" customWidth="1"/>
    <col min="3310" max="3310" width="3.7109375" style="72" customWidth="1"/>
    <col min="3311" max="3311" width="9.140625" style="72"/>
    <col min="3312" max="3312" width="3.5703125" style="72" customWidth="1"/>
    <col min="3313" max="3313" width="5.140625" style="72" customWidth="1"/>
    <col min="3314" max="3314" width="3.7109375" style="72" customWidth="1"/>
    <col min="3315" max="3315" width="9.140625" style="72"/>
    <col min="3316" max="3316" width="3.5703125" style="72" customWidth="1"/>
    <col min="3317" max="3317" width="5.140625" style="72" customWidth="1"/>
    <col min="3318" max="3318" width="3.7109375" style="72" customWidth="1"/>
    <col min="3319" max="3319" width="9.140625" style="72"/>
    <col min="3320" max="3320" width="3.5703125" style="72" customWidth="1"/>
    <col min="3321" max="3321" width="5.140625" style="72" customWidth="1"/>
    <col min="3322" max="3322" width="3.7109375" style="72" customWidth="1"/>
    <col min="3323" max="3323" width="9.140625" style="72"/>
    <col min="3324" max="3324" width="3.5703125" style="72" customWidth="1"/>
    <col min="3325" max="3325" width="5.140625" style="72" customWidth="1"/>
    <col min="3326" max="3326" width="3.7109375" style="72" customWidth="1"/>
    <col min="3327" max="3327" width="9.140625" style="72"/>
    <col min="3328" max="3328" width="3.5703125" style="72" customWidth="1"/>
    <col min="3329" max="3329" width="5.140625" style="72" customWidth="1"/>
    <col min="3330" max="3330" width="3.7109375" style="72" customWidth="1"/>
    <col min="3331" max="3331" width="9.140625" style="72"/>
    <col min="3332" max="3332" width="3.5703125" style="72" customWidth="1"/>
    <col min="3333" max="3333" width="5.140625" style="72" customWidth="1"/>
    <col min="3334" max="3334" width="3.7109375" style="72" customWidth="1"/>
    <col min="3335" max="3335" width="10.85546875" style="72" bestFit="1" customWidth="1"/>
    <col min="3336" max="3336" width="3.5703125" style="72" customWidth="1"/>
    <col min="3337" max="3337" width="6.7109375" style="72" customWidth="1"/>
    <col min="3338" max="3338" width="3.7109375" style="72" customWidth="1"/>
    <col min="3339" max="3339" width="9.140625" style="72"/>
    <col min="3340" max="3340" width="21.140625" style="72" customWidth="1"/>
    <col min="3341" max="3341" width="10.42578125" style="72" bestFit="1" customWidth="1"/>
    <col min="3342" max="3549" width="9.140625" style="72"/>
    <col min="3550" max="3550" width="26.5703125" style="72" customWidth="1"/>
    <col min="3551" max="3551" width="10.5703125" style="72" customWidth="1"/>
    <col min="3552" max="3552" width="4.5703125" style="72" customWidth="1"/>
    <col min="3553" max="3553" width="8.140625" style="72" customWidth="1"/>
    <col min="3554" max="3554" width="3.7109375" style="72" customWidth="1"/>
    <col min="3555" max="3555" width="12" style="72" customWidth="1"/>
    <col min="3556" max="3556" width="10" style="72" bestFit="1" customWidth="1"/>
    <col min="3557" max="3558" width="8.140625" style="72" bestFit="1" customWidth="1"/>
    <col min="3559" max="3559" width="10.5703125" style="72" customWidth="1"/>
    <col min="3560" max="3560" width="3.85546875" style="72" customWidth="1"/>
    <col min="3561" max="3561" width="7.42578125" style="72" bestFit="1" customWidth="1"/>
    <col min="3562" max="3562" width="3.7109375" style="72" customWidth="1"/>
    <col min="3563" max="3563" width="9.140625" style="72"/>
    <col min="3564" max="3564" width="3.5703125" style="72" customWidth="1"/>
    <col min="3565" max="3565" width="5.140625" style="72" customWidth="1"/>
    <col min="3566" max="3566" width="3.7109375" style="72" customWidth="1"/>
    <col min="3567" max="3567" width="9.140625" style="72"/>
    <col min="3568" max="3568" width="3.5703125" style="72" customWidth="1"/>
    <col min="3569" max="3569" width="5.140625" style="72" customWidth="1"/>
    <col min="3570" max="3570" width="3.7109375" style="72" customWidth="1"/>
    <col min="3571" max="3571" width="9.140625" style="72"/>
    <col min="3572" max="3572" width="3.5703125" style="72" customWidth="1"/>
    <col min="3573" max="3573" width="5.140625" style="72" customWidth="1"/>
    <col min="3574" max="3574" width="3.7109375" style="72" customWidth="1"/>
    <col min="3575" max="3575" width="9.140625" style="72"/>
    <col min="3576" max="3576" width="3.5703125" style="72" customWidth="1"/>
    <col min="3577" max="3577" width="5.140625" style="72" customWidth="1"/>
    <col min="3578" max="3578" width="3.7109375" style="72" customWidth="1"/>
    <col min="3579" max="3579" width="9.140625" style="72"/>
    <col min="3580" max="3580" width="3.5703125" style="72" customWidth="1"/>
    <col min="3581" max="3581" width="5.140625" style="72" customWidth="1"/>
    <col min="3582" max="3582" width="3.7109375" style="72" customWidth="1"/>
    <col min="3583" max="3583" width="9.140625" style="72"/>
    <col min="3584" max="3584" width="3.5703125" style="72" customWidth="1"/>
    <col min="3585" max="3585" width="5.140625" style="72" customWidth="1"/>
    <col min="3586" max="3586" width="3.7109375" style="72" customWidth="1"/>
    <col min="3587" max="3587" width="9.140625" style="72"/>
    <col min="3588" max="3588" width="3.5703125" style="72" customWidth="1"/>
    <col min="3589" max="3589" width="5.140625" style="72" customWidth="1"/>
    <col min="3590" max="3590" width="3.7109375" style="72" customWidth="1"/>
    <col min="3591" max="3591" width="10.85546875" style="72" bestFit="1" customWidth="1"/>
    <col min="3592" max="3592" width="3.5703125" style="72" customWidth="1"/>
    <col min="3593" max="3593" width="6.7109375" style="72" customWidth="1"/>
    <col min="3594" max="3594" width="3.7109375" style="72" customWidth="1"/>
    <col min="3595" max="3595" width="9.140625" style="72"/>
    <col min="3596" max="3596" width="21.140625" style="72" customWidth="1"/>
    <col min="3597" max="3597" width="10.42578125" style="72" bestFit="1" customWidth="1"/>
    <col min="3598" max="3805" width="9.140625" style="72"/>
    <col min="3806" max="3806" width="26.5703125" style="72" customWidth="1"/>
    <col min="3807" max="3807" width="10.5703125" style="72" customWidth="1"/>
    <col min="3808" max="3808" width="4.5703125" style="72" customWidth="1"/>
    <col min="3809" max="3809" width="8.140625" style="72" customWidth="1"/>
    <col min="3810" max="3810" width="3.7109375" style="72" customWidth="1"/>
    <col min="3811" max="3811" width="12" style="72" customWidth="1"/>
    <col min="3812" max="3812" width="10" style="72" bestFit="1" customWidth="1"/>
    <col min="3813" max="3814" width="8.140625" style="72" bestFit="1" customWidth="1"/>
    <col min="3815" max="3815" width="10.5703125" style="72" customWidth="1"/>
    <col min="3816" max="3816" width="3.85546875" style="72" customWidth="1"/>
    <col min="3817" max="3817" width="7.42578125" style="72" bestFit="1" customWidth="1"/>
    <col min="3818" max="3818" width="3.7109375" style="72" customWidth="1"/>
    <col min="3819" max="3819" width="9.140625" style="72"/>
    <col min="3820" max="3820" width="3.5703125" style="72" customWidth="1"/>
    <col min="3821" max="3821" width="5.140625" style="72" customWidth="1"/>
    <col min="3822" max="3822" width="3.7109375" style="72" customWidth="1"/>
    <col min="3823" max="3823" width="9.140625" style="72"/>
    <col min="3824" max="3824" width="3.5703125" style="72" customWidth="1"/>
    <col min="3825" max="3825" width="5.140625" style="72" customWidth="1"/>
    <col min="3826" max="3826" width="3.7109375" style="72" customWidth="1"/>
    <col min="3827" max="3827" width="9.140625" style="72"/>
    <col min="3828" max="3828" width="3.5703125" style="72" customWidth="1"/>
    <col min="3829" max="3829" width="5.140625" style="72" customWidth="1"/>
    <col min="3830" max="3830" width="3.7109375" style="72" customWidth="1"/>
    <col min="3831" max="3831" width="9.140625" style="72"/>
    <col min="3832" max="3832" width="3.5703125" style="72" customWidth="1"/>
    <col min="3833" max="3833" width="5.140625" style="72" customWidth="1"/>
    <col min="3834" max="3834" width="3.7109375" style="72" customWidth="1"/>
    <col min="3835" max="3835" width="9.140625" style="72"/>
    <col min="3836" max="3836" width="3.5703125" style="72" customWidth="1"/>
    <col min="3837" max="3837" width="5.140625" style="72" customWidth="1"/>
    <col min="3838" max="3838" width="3.7109375" style="72" customWidth="1"/>
    <col min="3839" max="3839" width="9.140625" style="72"/>
    <col min="3840" max="3840" width="3.5703125" style="72" customWidth="1"/>
    <col min="3841" max="3841" width="5.140625" style="72" customWidth="1"/>
    <col min="3842" max="3842" width="3.7109375" style="72" customWidth="1"/>
    <col min="3843" max="3843" width="9.140625" style="72"/>
    <col min="3844" max="3844" width="3.5703125" style="72" customWidth="1"/>
    <col min="3845" max="3845" width="5.140625" style="72" customWidth="1"/>
    <col min="3846" max="3846" width="3.7109375" style="72" customWidth="1"/>
    <col min="3847" max="3847" width="10.85546875" style="72" bestFit="1" customWidth="1"/>
    <col min="3848" max="3848" width="3.5703125" style="72" customWidth="1"/>
    <col min="3849" max="3849" width="6.7109375" style="72" customWidth="1"/>
    <col min="3850" max="3850" width="3.7109375" style="72" customWidth="1"/>
    <col min="3851" max="3851" width="9.140625" style="72"/>
    <col min="3852" max="3852" width="21.140625" style="72" customWidth="1"/>
    <col min="3853" max="3853" width="10.42578125" style="72" bestFit="1" customWidth="1"/>
    <col min="3854" max="4061" width="9.140625" style="72"/>
    <col min="4062" max="4062" width="26.5703125" style="72" customWidth="1"/>
    <col min="4063" max="4063" width="10.5703125" style="72" customWidth="1"/>
    <col min="4064" max="4064" width="4.5703125" style="72" customWidth="1"/>
    <col min="4065" max="4065" width="8.140625" style="72" customWidth="1"/>
    <col min="4066" max="4066" width="3.7109375" style="72" customWidth="1"/>
    <col min="4067" max="4067" width="12" style="72" customWidth="1"/>
    <col min="4068" max="4068" width="10" style="72" bestFit="1" customWidth="1"/>
    <col min="4069" max="4070" width="8.140625" style="72" bestFit="1" customWidth="1"/>
    <col min="4071" max="4071" width="10.5703125" style="72" customWidth="1"/>
    <col min="4072" max="4072" width="3.85546875" style="72" customWidth="1"/>
    <col min="4073" max="4073" width="7.42578125" style="72" bestFit="1" customWidth="1"/>
    <col min="4074" max="4074" width="3.7109375" style="72" customWidth="1"/>
    <col min="4075" max="4075" width="9.140625" style="72"/>
    <col min="4076" max="4076" width="3.5703125" style="72" customWidth="1"/>
    <col min="4077" max="4077" width="5.140625" style="72" customWidth="1"/>
    <col min="4078" max="4078" width="3.7109375" style="72" customWidth="1"/>
    <col min="4079" max="4079" width="9.140625" style="72"/>
    <col min="4080" max="4080" width="3.5703125" style="72" customWidth="1"/>
    <col min="4081" max="4081" width="5.140625" style="72" customWidth="1"/>
    <col min="4082" max="4082" width="3.7109375" style="72" customWidth="1"/>
    <col min="4083" max="4083" width="9.140625" style="72"/>
    <col min="4084" max="4084" width="3.5703125" style="72" customWidth="1"/>
    <col min="4085" max="4085" width="5.140625" style="72" customWidth="1"/>
    <col min="4086" max="4086" width="3.7109375" style="72" customWidth="1"/>
    <col min="4087" max="4087" width="9.140625" style="72"/>
    <col min="4088" max="4088" width="3.5703125" style="72" customWidth="1"/>
    <col min="4089" max="4089" width="5.140625" style="72" customWidth="1"/>
    <col min="4090" max="4090" width="3.7109375" style="72" customWidth="1"/>
    <col min="4091" max="4091" width="9.140625" style="72"/>
    <col min="4092" max="4092" width="3.5703125" style="72" customWidth="1"/>
    <col min="4093" max="4093" width="5.140625" style="72" customWidth="1"/>
    <col min="4094" max="4094" width="3.7109375" style="72" customWidth="1"/>
    <col min="4095" max="4095" width="9.140625" style="72"/>
    <col min="4096" max="4096" width="3.5703125" style="72" customWidth="1"/>
    <col min="4097" max="4097" width="5.140625" style="72" customWidth="1"/>
    <col min="4098" max="4098" width="3.7109375" style="72" customWidth="1"/>
    <col min="4099" max="4099" width="9.140625" style="72"/>
    <col min="4100" max="4100" width="3.5703125" style="72" customWidth="1"/>
    <col min="4101" max="4101" width="5.140625" style="72" customWidth="1"/>
    <col min="4102" max="4102" width="3.7109375" style="72" customWidth="1"/>
    <col min="4103" max="4103" width="10.85546875" style="72" bestFit="1" customWidth="1"/>
    <col min="4104" max="4104" width="3.5703125" style="72" customWidth="1"/>
    <col min="4105" max="4105" width="6.7109375" style="72" customWidth="1"/>
    <col min="4106" max="4106" width="3.7109375" style="72" customWidth="1"/>
    <col min="4107" max="4107" width="9.140625" style="72"/>
    <col min="4108" max="4108" width="21.140625" style="72" customWidth="1"/>
    <col min="4109" max="4109" width="10.42578125" style="72" bestFit="1" customWidth="1"/>
    <col min="4110" max="4317" width="9.140625" style="72"/>
    <col min="4318" max="4318" width="26.5703125" style="72" customWidth="1"/>
    <col min="4319" max="4319" width="10.5703125" style="72" customWidth="1"/>
    <col min="4320" max="4320" width="4.5703125" style="72" customWidth="1"/>
    <col min="4321" max="4321" width="8.140625" style="72" customWidth="1"/>
    <col min="4322" max="4322" width="3.7109375" style="72" customWidth="1"/>
    <col min="4323" max="4323" width="12" style="72" customWidth="1"/>
    <col min="4324" max="4324" width="10" style="72" bestFit="1" customWidth="1"/>
    <col min="4325" max="4326" width="8.140625" style="72" bestFit="1" customWidth="1"/>
    <col min="4327" max="4327" width="10.5703125" style="72" customWidth="1"/>
    <col min="4328" max="4328" width="3.85546875" style="72" customWidth="1"/>
    <col min="4329" max="4329" width="7.42578125" style="72" bestFit="1" customWidth="1"/>
    <col min="4330" max="4330" width="3.7109375" style="72" customWidth="1"/>
    <col min="4331" max="4331" width="9.140625" style="72"/>
    <col min="4332" max="4332" width="3.5703125" style="72" customWidth="1"/>
    <col min="4333" max="4333" width="5.140625" style="72" customWidth="1"/>
    <col min="4334" max="4334" width="3.7109375" style="72" customWidth="1"/>
    <col min="4335" max="4335" width="9.140625" style="72"/>
    <col min="4336" max="4336" width="3.5703125" style="72" customWidth="1"/>
    <col min="4337" max="4337" width="5.140625" style="72" customWidth="1"/>
    <col min="4338" max="4338" width="3.7109375" style="72" customWidth="1"/>
    <col min="4339" max="4339" width="9.140625" style="72"/>
    <col min="4340" max="4340" width="3.5703125" style="72" customWidth="1"/>
    <col min="4341" max="4341" width="5.140625" style="72" customWidth="1"/>
    <col min="4342" max="4342" width="3.7109375" style="72" customWidth="1"/>
    <col min="4343" max="4343" width="9.140625" style="72"/>
    <col min="4344" max="4344" width="3.5703125" style="72" customWidth="1"/>
    <col min="4345" max="4345" width="5.140625" style="72" customWidth="1"/>
    <col min="4346" max="4346" width="3.7109375" style="72" customWidth="1"/>
    <col min="4347" max="4347" width="9.140625" style="72"/>
    <col min="4348" max="4348" width="3.5703125" style="72" customWidth="1"/>
    <col min="4349" max="4349" width="5.140625" style="72" customWidth="1"/>
    <col min="4350" max="4350" width="3.7109375" style="72" customWidth="1"/>
    <col min="4351" max="4351" width="9.140625" style="72"/>
    <col min="4352" max="4352" width="3.5703125" style="72" customWidth="1"/>
    <col min="4353" max="4353" width="5.140625" style="72" customWidth="1"/>
    <col min="4354" max="4354" width="3.7109375" style="72" customWidth="1"/>
    <col min="4355" max="4355" width="9.140625" style="72"/>
    <col min="4356" max="4356" width="3.5703125" style="72" customWidth="1"/>
    <col min="4357" max="4357" width="5.140625" style="72" customWidth="1"/>
    <col min="4358" max="4358" width="3.7109375" style="72" customWidth="1"/>
    <col min="4359" max="4359" width="10.85546875" style="72" bestFit="1" customWidth="1"/>
    <col min="4360" max="4360" width="3.5703125" style="72" customWidth="1"/>
    <col min="4361" max="4361" width="6.7109375" style="72" customWidth="1"/>
    <col min="4362" max="4362" width="3.7109375" style="72" customWidth="1"/>
    <col min="4363" max="4363" width="9.140625" style="72"/>
    <col min="4364" max="4364" width="21.140625" style="72" customWidth="1"/>
    <col min="4365" max="4365" width="10.42578125" style="72" bestFit="1" customWidth="1"/>
    <col min="4366" max="4573" width="9.140625" style="72"/>
    <col min="4574" max="4574" width="26.5703125" style="72" customWidth="1"/>
    <col min="4575" max="4575" width="10.5703125" style="72" customWidth="1"/>
    <col min="4576" max="4576" width="4.5703125" style="72" customWidth="1"/>
    <col min="4577" max="4577" width="8.140625" style="72" customWidth="1"/>
    <col min="4578" max="4578" width="3.7109375" style="72" customWidth="1"/>
    <col min="4579" max="4579" width="12" style="72" customWidth="1"/>
    <col min="4580" max="4580" width="10" style="72" bestFit="1" customWidth="1"/>
    <col min="4581" max="4582" width="8.140625" style="72" bestFit="1" customWidth="1"/>
    <col min="4583" max="4583" width="10.5703125" style="72" customWidth="1"/>
    <col min="4584" max="4584" width="3.85546875" style="72" customWidth="1"/>
    <col min="4585" max="4585" width="7.42578125" style="72" bestFit="1" customWidth="1"/>
    <col min="4586" max="4586" width="3.7109375" style="72" customWidth="1"/>
    <col min="4587" max="4587" width="9.140625" style="72"/>
    <col min="4588" max="4588" width="3.5703125" style="72" customWidth="1"/>
    <col min="4589" max="4589" width="5.140625" style="72" customWidth="1"/>
    <col min="4590" max="4590" width="3.7109375" style="72" customWidth="1"/>
    <col min="4591" max="4591" width="9.140625" style="72"/>
    <col min="4592" max="4592" width="3.5703125" style="72" customWidth="1"/>
    <col min="4593" max="4593" width="5.140625" style="72" customWidth="1"/>
    <col min="4594" max="4594" width="3.7109375" style="72" customWidth="1"/>
    <col min="4595" max="4595" width="9.140625" style="72"/>
    <col min="4596" max="4596" width="3.5703125" style="72" customWidth="1"/>
    <col min="4597" max="4597" width="5.140625" style="72" customWidth="1"/>
    <col min="4598" max="4598" width="3.7109375" style="72" customWidth="1"/>
    <col min="4599" max="4599" width="9.140625" style="72"/>
    <col min="4600" max="4600" width="3.5703125" style="72" customWidth="1"/>
    <col min="4601" max="4601" width="5.140625" style="72" customWidth="1"/>
    <col min="4602" max="4602" width="3.7109375" style="72" customWidth="1"/>
    <col min="4603" max="4603" width="9.140625" style="72"/>
    <col min="4604" max="4604" width="3.5703125" style="72" customWidth="1"/>
    <col min="4605" max="4605" width="5.140625" style="72" customWidth="1"/>
    <col min="4606" max="4606" width="3.7109375" style="72" customWidth="1"/>
    <col min="4607" max="4607" width="9.140625" style="72"/>
    <col min="4608" max="4608" width="3.5703125" style="72" customWidth="1"/>
    <col min="4609" max="4609" width="5.140625" style="72" customWidth="1"/>
    <col min="4610" max="4610" width="3.7109375" style="72" customWidth="1"/>
    <col min="4611" max="4611" width="9.140625" style="72"/>
    <col min="4612" max="4612" width="3.5703125" style="72" customWidth="1"/>
    <col min="4613" max="4613" width="5.140625" style="72" customWidth="1"/>
    <col min="4614" max="4614" width="3.7109375" style="72" customWidth="1"/>
    <col min="4615" max="4615" width="10.85546875" style="72" bestFit="1" customWidth="1"/>
    <col min="4616" max="4616" width="3.5703125" style="72" customWidth="1"/>
    <col min="4617" max="4617" width="6.7109375" style="72" customWidth="1"/>
    <col min="4618" max="4618" width="3.7109375" style="72" customWidth="1"/>
    <col min="4619" max="4619" width="9.140625" style="72"/>
    <col min="4620" max="4620" width="21.140625" style="72" customWidth="1"/>
    <col min="4621" max="4621" width="10.42578125" style="72" bestFit="1" customWidth="1"/>
    <col min="4622" max="4829" width="9.140625" style="72"/>
    <col min="4830" max="4830" width="26.5703125" style="72" customWidth="1"/>
    <col min="4831" max="4831" width="10.5703125" style="72" customWidth="1"/>
    <col min="4832" max="4832" width="4.5703125" style="72" customWidth="1"/>
    <col min="4833" max="4833" width="8.140625" style="72" customWidth="1"/>
    <col min="4834" max="4834" width="3.7109375" style="72" customWidth="1"/>
    <col min="4835" max="4835" width="12" style="72" customWidth="1"/>
    <col min="4836" max="4836" width="10" style="72" bestFit="1" customWidth="1"/>
    <col min="4837" max="4838" width="8.140625" style="72" bestFit="1" customWidth="1"/>
    <col min="4839" max="4839" width="10.5703125" style="72" customWidth="1"/>
    <col min="4840" max="4840" width="3.85546875" style="72" customWidth="1"/>
    <col min="4841" max="4841" width="7.42578125" style="72" bestFit="1" customWidth="1"/>
    <col min="4842" max="4842" width="3.7109375" style="72" customWidth="1"/>
    <col min="4843" max="4843" width="9.140625" style="72"/>
    <col min="4844" max="4844" width="3.5703125" style="72" customWidth="1"/>
    <col min="4845" max="4845" width="5.140625" style="72" customWidth="1"/>
    <col min="4846" max="4846" width="3.7109375" style="72" customWidth="1"/>
    <col min="4847" max="4847" width="9.140625" style="72"/>
    <col min="4848" max="4848" width="3.5703125" style="72" customWidth="1"/>
    <col min="4849" max="4849" width="5.140625" style="72" customWidth="1"/>
    <col min="4850" max="4850" width="3.7109375" style="72" customWidth="1"/>
    <col min="4851" max="4851" width="9.140625" style="72"/>
    <col min="4852" max="4852" width="3.5703125" style="72" customWidth="1"/>
    <col min="4853" max="4853" width="5.140625" style="72" customWidth="1"/>
    <col min="4854" max="4854" width="3.7109375" style="72" customWidth="1"/>
    <col min="4855" max="4855" width="9.140625" style="72"/>
    <col min="4856" max="4856" width="3.5703125" style="72" customWidth="1"/>
    <col min="4857" max="4857" width="5.140625" style="72" customWidth="1"/>
    <col min="4858" max="4858" width="3.7109375" style="72" customWidth="1"/>
    <col min="4859" max="4859" width="9.140625" style="72"/>
    <col min="4860" max="4860" width="3.5703125" style="72" customWidth="1"/>
    <col min="4861" max="4861" width="5.140625" style="72" customWidth="1"/>
    <col min="4862" max="4862" width="3.7109375" style="72" customWidth="1"/>
    <col min="4863" max="4863" width="9.140625" style="72"/>
    <col min="4864" max="4864" width="3.5703125" style="72" customWidth="1"/>
    <col min="4865" max="4865" width="5.140625" style="72" customWidth="1"/>
    <col min="4866" max="4866" width="3.7109375" style="72" customWidth="1"/>
    <col min="4867" max="4867" width="9.140625" style="72"/>
    <col min="4868" max="4868" width="3.5703125" style="72" customWidth="1"/>
    <col min="4869" max="4869" width="5.140625" style="72" customWidth="1"/>
    <col min="4870" max="4870" width="3.7109375" style="72" customWidth="1"/>
    <col min="4871" max="4871" width="10.85546875" style="72" bestFit="1" customWidth="1"/>
    <col min="4872" max="4872" width="3.5703125" style="72" customWidth="1"/>
    <col min="4873" max="4873" width="6.7109375" style="72" customWidth="1"/>
    <col min="4874" max="4874" width="3.7109375" style="72" customWidth="1"/>
    <col min="4875" max="4875" width="9.140625" style="72"/>
    <col min="4876" max="4876" width="21.140625" style="72" customWidth="1"/>
    <col min="4877" max="4877" width="10.42578125" style="72" bestFit="1" customWidth="1"/>
    <col min="4878" max="5085" width="9.140625" style="72"/>
    <col min="5086" max="5086" width="26.5703125" style="72" customWidth="1"/>
    <col min="5087" max="5087" width="10.5703125" style="72" customWidth="1"/>
    <col min="5088" max="5088" width="4.5703125" style="72" customWidth="1"/>
    <col min="5089" max="5089" width="8.140625" style="72" customWidth="1"/>
    <col min="5090" max="5090" width="3.7109375" style="72" customWidth="1"/>
    <col min="5091" max="5091" width="12" style="72" customWidth="1"/>
    <col min="5092" max="5092" width="10" style="72" bestFit="1" customWidth="1"/>
    <col min="5093" max="5094" width="8.140625" style="72" bestFit="1" customWidth="1"/>
    <col min="5095" max="5095" width="10.5703125" style="72" customWidth="1"/>
    <col min="5096" max="5096" width="3.85546875" style="72" customWidth="1"/>
    <col min="5097" max="5097" width="7.42578125" style="72" bestFit="1" customWidth="1"/>
    <col min="5098" max="5098" width="3.7109375" style="72" customWidth="1"/>
    <col min="5099" max="5099" width="9.140625" style="72"/>
    <col min="5100" max="5100" width="3.5703125" style="72" customWidth="1"/>
    <col min="5101" max="5101" width="5.140625" style="72" customWidth="1"/>
    <col min="5102" max="5102" width="3.7109375" style="72" customWidth="1"/>
    <col min="5103" max="5103" width="9.140625" style="72"/>
    <col min="5104" max="5104" width="3.5703125" style="72" customWidth="1"/>
    <col min="5105" max="5105" width="5.140625" style="72" customWidth="1"/>
    <col min="5106" max="5106" width="3.7109375" style="72" customWidth="1"/>
    <col min="5107" max="5107" width="9.140625" style="72"/>
    <col min="5108" max="5108" width="3.5703125" style="72" customWidth="1"/>
    <col min="5109" max="5109" width="5.140625" style="72" customWidth="1"/>
    <col min="5110" max="5110" width="3.7109375" style="72" customWidth="1"/>
    <col min="5111" max="5111" width="9.140625" style="72"/>
    <col min="5112" max="5112" width="3.5703125" style="72" customWidth="1"/>
    <col min="5113" max="5113" width="5.140625" style="72" customWidth="1"/>
    <col min="5114" max="5114" width="3.7109375" style="72" customWidth="1"/>
    <col min="5115" max="5115" width="9.140625" style="72"/>
    <col min="5116" max="5116" width="3.5703125" style="72" customWidth="1"/>
    <col min="5117" max="5117" width="5.140625" style="72" customWidth="1"/>
    <col min="5118" max="5118" width="3.7109375" style="72" customWidth="1"/>
    <col min="5119" max="5119" width="9.140625" style="72"/>
    <col min="5120" max="5120" width="3.5703125" style="72" customWidth="1"/>
    <col min="5121" max="5121" width="5.140625" style="72" customWidth="1"/>
    <col min="5122" max="5122" width="3.7109375" style="72" customWidth="1"/>
    <col min="5123" max="5123" width="9.140625" style="72"/>
    <col min="5124" max="5124" width="3.5703125" style="72" customWidth="1"/>
    <col min="5125" max="5125" width="5.140625" style="72" customWidth="1"/>
    <col min="5126" max="5126" width="3.7109375" style="72" customWidth="1"/>
    <col min="5127" max="5127" width="10.85546875" style="72" bestFit="1" customWidth="1"/>
    <col min="5128" max="5128" width="3.5703125" style="72" customWidth="1"/>
    <col min="5129" max="5129" width="6.7109375" style="72" customWidth="1"/>
    <col min="5130" max="5130" width="3.7109375" style="72" customWidth="1"/>
    <col min="5131" max="5131" width="9.140625" style="72"/>
    <col min="5132" max="5132" width="21.140625" style="72" customWidth="1"/>
    <col min="5133" max="5133" width="10.42578125" style="72" bestFit="1" customWidth="1"/>
    <col min="5134" max="5341" width="9.140625" style="72"/>
    <col min="5342" max="5342" width="26.5703125" style="72" customWidth="1"/>
    <col min="5343" max="5343" width="10.5703125" style="72" customWidth="1"/>
    <col min="5344" max="5344" width="4.5703125" style="72" customWidth="1"/>
    <col min="5345" max="5345" width="8.140625" style="72" customWidth="1"/>
    <col min="5346" max="5346" width="3.7109375" style="72" customWidth="1"/>
    <col min="5347" max="5347" width="12" style="72" customWidth="1"/>
    <col min="5348" max="5348" width="10" style="72" bestFit="1" customWidth="1"/>
    <col min="5349" max="5350" width="8.140625" style="72" bestFit="1" customWidth="1"/>
    <col min="5351" max="5351" width="10.5703125" style="72" customWidth="1"/>
    <col min="5352" max="5352" width="3.85546875" style="72" customWidth="1"/>
    <col min="5353" max="5353" width="7.42578125" style="72" bestFit="1" customWidth="1"/>
    <col min="5354" max="5354" width="3.7109375" style="72" customWidth="1"/>
    <col min="5355" max="5355" width="9.140625" style="72"/>
    <col min="5356" max="5356" width="3.5703125" style="72" customWidth="1"/>
    <col min="5357" max="5357" width="5.140625" style="72" customWidth="1"/>
    <col min="5358" max="5358" width="3.7109375" style="72" customWidth="1"/>
    <col min="5359" max="5359" width="9.140625" style="72"/>
    <col min="5360" max="5360" width="3.5703125" style="72" customWidth="1"/>
    <col min="5361" max="5361" width="5.140625" style="72" customWidth="1"/>
    <col min="5362" max="5362" width="3.7109375" style="72" customWidth="1"/>
    <col min="5363" max="5363" width="9.140625" style="72"/>
    <col min="5364" max="5364" width="3.5703125" style="72" customWidth="1"/>
    <col min="5365" max="5365" width="5.140625" style="72" customWidth="1"/>
    <col min="5366" max="5366" width="3.7109375" style="72" customWidth="1"/>
    <col min="5367" max="5367" width="9.140625" style="72"/>
    <col min="5368" max="5368" width="3.5703125" style="72" customWidth="1"/>
    <col min="5369" max="5369" width="5.140625" style="72" customWidth="1"/>
    <col min="5370" max="5370" width="3.7109375" style="72" customWidth="1"/>
    <col min="5371" max="5371" width="9.140625" style="72"/>
    <col min="5372" max="5372" width="3.5703125" style="72" customWidth="1"/>
    <col min="5373" max="5373" width="5.140625" style="72" customWidth="1"/>
    <col min="5374" max="5374" width="3.7109375" style="72" customWidth="1"/>
    <col min="5375" max="5375" width="9.140625" style="72"/>
    <col min="5376" max="5376" width="3.5703125" style="72" customWidth="1"/>
    <col min="5377" max="5377" width="5.140625" style="72" customWidth="1"/>
    <col min="5378" max="5378" width="3.7109375" style="72" customWidth="1"/>
    <col min="5379" max="5379" width="9.140625" style="72"/>
    <col min="5380" max="5380" width="3.5703125" style="72" customWidth="1"/>
    <col min="5381" max="5381" width="5.140625" style="72" customWidth="1"/>
    <col min="5382" max="5382" width="3.7109375" style="72" customWidth="1"/>
    <col min="5383" max="5383" width="10.85546875" style="72" bestFit="1" customWidth="1"/>
    <col min="5384" max="5384" width="3.5703125" style="72" customWidth="1"/>
    <col min="5385" max="5385" width="6.7109375" style="72" customWidth="1"/>
    <col min="5386" max="5386" width="3.7109375" style="72" customWidth="1"/>
    <col min="5387" max="5387" width="9.140625" style="72"/>
    <col min="5388" max="5388" width="21.140625" style="72" customWidth="1"/>
    <col min="5389" max="5389" width="10.42578125" style="72" bestFit="1" customWidth="1"/>
    <col min="5390" max="5597" width="9.140625" style="72"/>
    <col min="5598" max="5598" width="26.5703125" style="72" customWidth="1"/>
    <col min="5599" max="5599" width="10.5703125" style="72" customWidth="1"/>
    <col min="5600" max="5600" width="4.5703125" style="72" customWidth="1"/>
    <col min="5601" max="5601" width="8.140625" style="72" customWidth="1"/>
    <col min="5602" max="5602" width="3.7109375" style="72" customWidth="1"/>
    <col min="5603" max="5603" width="12" style="72" customWidth="1"/>
    <col min="5604" max="5604" width="10" style="72" bestFit="1" customWidth="1"/>
    <col min="5605" max="5606" width="8.140625" style="72" bestFit="1" customWidth="1"/>
    <col min="5607" max="5607" width="10.5703125" style="72" customWidth="1"/>
    <col min="5608" max="5608" width="3.85546875" style="72" customWidth="1"/>
    <col min="5609" max="5609" width="7.42578125" style="72" bestFit="1" customWidth="1"/>
    <col min="5610" max="5610" width="3.7109375" style="72" customWidth="1"/>
    <col min="5611" max="5611" width="9.140625" style="72"/>
    <col min="5612" max="5612" width="3.5703125" style="72" customWidth="1"/>
    <col min="5613" max="5613" width="5.140625" style="72" customWidth="1"/>
    <col min="5614" max="5614" width="3.7109375" style="72" customWidth="1"/>
    <col min="5615" max="5615" width="9.140625" style="72"/>
    <col min="5616" max="5616" width="3.5703125" style="72" customWidth="1"/>
    <col min="5617" max="5617" width="5.140625" style="72" customWidth="1"/>
    <col min="5618" max="5618" width="3.7109375" style="72" customWidth="1"/>
    <col min="5619" max="5619" width="9.140625" style="72"/>
    <col min="5620" max="5620" width="3.5703125" style="72" customWidth="1"/>
    <col min="5621" max="5621" width="5.140625" style="72" customWidth="1"/>
    <col min="5622" max="5622" width="3.7109375" style="72" customWidth="1"/>
    <col min="5623" max="5623" width="9.140625" style="72"/>
    <col min="5624" max="5624" width="3.5703125" style="72" customWidth="1"/>
    <col min="5625" max="5625" width="5.140625" style="72" customWidth="1"/>
    <col min="5626" max="5626" width="3.7109375" style="72" customWidth="1"/>
    <col min="5627" max="5627" width="9.140625" style="72"/>
    <col min="5628" max="5628" width="3.5703125" style="72" customWidth="1"/>
    <col min="5629" max="5629" width="5.140625" style="72" customWidth="1"/>
    <col min="5630" max="5630" width="3.7109375" style="72" customWidth="1"/>
    <col min="5631" max="5631" width="9.140625" style="72"/>
    <col min="5632" max="5632" width="3.5703125" style="72" customWidth="1"/>
    <col min="5633" max="5633" width="5.140625" style="72" customWidth="1"/>
    <col min="5634" max="5634" width="3.7109375" style="72" customWidth="1"/>
    <col min="5635" max="5635" width="9.140625" style="72"/>
    <col min="5636" max="5636" width="3.5703125" style="72" customWidth="1"/>
    <col min="5637" max="5637" width="5.140625" style="72" customWidth="1"/>
    <col min="5638" max="5638" width="3.7109375" style="72" customWidth="1"/>
    <col min="5639" max="5639" width="10.85546875" style="72" bestFit="1" customWidth="1"/>
    <col min="5640" max="5640" width="3.5703125" style="72" customWidth="1"/>
    <col min="5641" max="5641" width="6.7109375" style="72" customWidth="1"/>
    <col min="5642" max="5642" width="3.7109375" style="72" customWidth="1"/>
    <col min="5643" max="5643" width="9.140625" style="72"/>
    <col min="5644" max="5644" width="21.140625" style="72" customWidth="1"/>
    <col min="5645" max="5645" width="10.42578125" style="72" bestFit="1" customWidth="1"/>
    <col min="5646" max="5853" width="9.140625" style="72"/>
    <col min="5854" max="5854" width="26.5703125" style="72" customWidth="1"/>
    <col min="5855" max="5855" width="10.5703125" style="72" customWidth="1"/>
    <col min="5856" max="5856" width="4.5703125" style="72" customWidth="1"/>
    <col min="5857" max="5857" width="8.140625" style="72" customWidth="1"/>
    <col min="5858" max="5858" width="3.7109375" style="72" customWidth="1"/>
    <col min="5859" max="5859" width="12" style="72" customWidth="1"/>
    <col min="5860" max="5860" width="10" style="72" bestFit="1" customWidth="1"/>
    <col min="5861" max="5862" width="8.140625" style="72" bestFit="1" customWidth="1"/>
    <col min="5863" max="5863" width="10.5703125" style="72" customWidth="1"/>
    <col min="5864" max="5864" width="3.85546875" style="72" customWidth="1"/>
    <col min="5865" max="5865" width="7.42578125" style="72" bestFit="1" customWidth="1"/>
    <col min="5866" max="5866" width="3.7109375" style="72" customWidth="1"/>
    <col min="5867" max="5867" width="9.140625" style="72"/>
    <col min="5868" max="5868" width="3.5703125" style="72" customWidth="1"/>
    <col min="5869" max="5869" width="5.140625" style="72" customWidth="1"/>
    <col min="5870" max="5870" width="3.7109375" style="72" customWidth="1"/>
    <col min="5871" max="5871" width="9.140625" style="72"/>
    <col min="5872" max="5872" width="3.5703125" style="72" customWidth="1"/>
    <col min="5873" max="5873" width="5.140625" style="72" customWidth="1"/>
    <col min="5874" max="5874" width="3.7109375" style="72" customWidth="1"/>
    <col min="5875" max="5875" width="9.140625" style="72"/>
    <col min="5876" max="5876" width="3.5703125" style="72" customWidth="1"/>
    <col min="5877" max="5877" width="5.140625" style="72" customWidth="1"/>
    <col min="5878" max="5878" width="3.7109375" style="72" customWidth="1"/>
    <col min="5879" max="5879" width="9.140625" style="72"/>
    <col min="5880" max="5880" width="3.5703125" style="72" customWidth="1"/>
    <col min="5881" max="5881" width="5.140625" style="72" customWidth="1"/>
    <col min="5882" max="5882" width="3.7109375" style="72" customWidth="1"/>
    <col min="5883" max="5883" width="9.140625" style="72"/>
    <col min="5884" max="5884" width="3.5703125" style="72" customWidth="1"/>
    <col min="5885" max="5885" width="5.140625" style="72" customWidth="1"/>
    <col min="5886" max="5886" width="3.7109375" style="72" customWidth="1"/>
    <col min="5887" max="5887" width="9.140625" style="72"/>
    <col min="5888" max="5888" width="3.5703125" style="72" customWidth="1"/>
    <col min="5889" max="5889" width="5.140625" style="72" customWidth="1"/>
    <col min="5890" max="5890" width="3.7109375" style="72" customWidth="1"/>
    <col min="5891" max="5891" width="9.140625" style="72"/>
    <col min="5892" max="5892" width="3.5703125" style="72" customWidth="1"/>
    <col min="5893" max="5893" width="5.140625" style="72" customWidth="1"/>
    <col min="5894" max="5894" width="3.7109375" style="72" customWidth="1"/>
    <col min="5895" max="5895" width="10.85546875" style="72" bestFit="1" customWidth="1"/>
    <col min="5896" max="5896" width="3.5703125" style="72" customWidth="1"/>
    <col min="5897" max="5897" width="6.7109375" style="72" customWidth="1"/>
    <col min="5898" max="5898" width="3.7109375" style="72" customWidth="1"/>
    <col min="5899" max="5899" width="9.140625" style="72"/>
    <col min="5900" max="5900" width="21.140625" style="72" customWidth="1"/>
    <col min="5901" max="5901" width="10.42578125" style="72" bestFit="1" customWidth="1"/>
    <col min="5902" max="6109" width="9.140625" style="72"/>
    <col min="6110" max="6110" width="26.5703125" style="72" customWidth="1"/>
    <col min="6111" max="6111" width="10.5703125" style="72" customWidth="1"/>
    <col min="6112" max="6112" width="4.5703125" style="72" customWidth="1"/>
    <col min="6113" max="6113" width="8.140625" style="72" customWidth="1"/>
    <col min="6114" max="6114" width="3.7109375" style="72" customWidth="1"/>
    <col min="6115" max="6115" width="12" style="72" customWidth="1"/>
    <col min="6116" max="6116" width="10" style="72" bestFit="1" customWidth="1"/>
    <col min="6117" max="6118" width="8.140625" style="72" bestFit="1" customWidth="1"/>
    <col min="6119" max="6119" width="10.5703125" style="72" customWidth="1"/>
    <col min="6120" max="6120" width="3.85546875" style="72" customWidth="1"/>
    <col min="6121" max="6121" width="7.42578125" style="72" bestFit="1" customWidth="1"/>
    <col min="6122" max="6122" width="3.7109375" style="72" customWidth="1"/>
    <col min="6123" max="6123" width="9.140625" style="72"/>
    <col min="6124" max="6124" width="3.5703125" style="72" customWidth="1"/>
    <col min="6125" max="6125" width="5.140625" style="72" customWidth="1"/>
    <col min="6126" max="6126" width="3.7109375" style="72" customWidth="1"/>
    <col min="6127" max="6127" width="9.140625" style="72"/>
    <col min="6128" max="6128" width="3.5703125" style="72" customWidth="1"/>
    <col min="6129" max="6129" width="5.140625" style="72" customWidth="1"/>
    <col min="6130" max="6130" width="3.7109375" style="72" customWidth="1"/>
    <col min="6131" max="6131" width="9.140625" style="72"/>
    <col min="6132" max="6132" width="3.5703125" style="72" customWidth="1"/>
    <col min="6133" max="6133" width="5.140625" style="72" customWidth="1"/>
    <col min="6134" max="6134" width="3.7109375" style="72" customWidth="1"/>
    <col min="6135" max="6135" width="9.140625" style="72"/>
    <col min="6136" max="6136" width="3.5703125" style="72" customWidth="1"/>
    <col min="6137" max="6137" width="5.140625" style="72" customWidth="1"/>
    <col min="6138" max="6138" width="3.7109375" style="72" customWidth="1"/>
    <col min="6139" max="6139" width="9.140625" style="72"/>
    <col min="6140" max="6140" width="3.5703125" style="72" customWidth="1"/>
    <col min="6141" max="6141" width="5.140625" style="72" customWidth="1"/>
    <col min="6142" max="6142" width="3.7109375" style="72" customWidth="1"/>
    <col min="6143" max="6143" width="9.140625" style="72"/>
    <col min="6144" max="6144" width="3.5703125" style="72" customWidth="1"/>
    <col min="6145" max="6145" width="5.140625" style="72" customWidth="1"/>
    <col min="6146" max="6146" width="3.7109375" style="72" customWidth="1"/>
    <col min="6147" max="6147" width="9.140625" style="72"/>
    <col min="6148" max="6148" width="3.5703125" style="72" customWidth="1"/>
    <col min="6149" max="6149" width="5.140625" style="72" customWidth="1"/>
    <col min="6150" max="6150" width="3.7109375" style="72" customWidth="1"/>
    <col min="6151" max="6151" width="10.85546875" style="72" bestFit="1" customWidth="1"/>
    <col min="6152" max="6152" width="3.5703125" style="72" customWidth="1"/>
    <col min="6153" max="6153" width="6.7109375" style="72" customWidth="1"/>
    <col min="6154" max="6154" width="3.7109375" style="72" customWidth="1"/>
    <col min="6155" max="6155" width="9.140625" style="72"/>
    <col min="6156" max="6156" width="21.140625" style="72" customWidth="1"/>
    <col min="6157" max="6157" width="10.42578125" style="72" bestFit="1" customWidth="1"/>
    <col min="6158" max="6365" width="9.140625" style="72"/>
    <col min="6366" max="6366" width="26.5703125" style="72" customWidth="1"/>
    <col min="6367" max="6367" width="10.5703125" style="72" customWidth="1"/>
    <col min="6368" max="6368" width="4.5703125" style="72" customWidth="1"/>
    <col min="6369" max="6369" width="8.140625" style="72" customWidth="1"/>
    <col min="6370" max="6370" width="3.7109375" style="72" customWidth="1"/>
    <col min="6371" max="6371" width="12" style="72" customWidth="1"/>
    <col min="6372" max="6372" width="10" style="72" bestFit="1" customWidth="1"/>
    <col min="6373" max="6374" width="8.140625" style="72" bestFit="1" customWidth="1"/>
    <col min="6375" max="6375" width="10.5703125" style="72" customWidth="1"/>
    <col min="6376" max="6376" width="3.85546875" style="72" customWidth="1"/>
    <col min="6377" max="6377" width="7.42578125" style="72" bestFit="1" customWidth="1"/>
    <col min="6378" max="6378" width="3.7109375" style="72" customWidth="1"/>
    <col min="6379" max="6379" width="9.140625" style="72"/>
    <col min="6380" max="6380" width="3.5703125" style="72" customWidth="1"/>
    <col min="6381" max="6381" width="5.140625" style="72" customWidth="1"/>
    <col min="6382" max="6382" width="3.7109375" style="72" customWidth="1"/>
    <col min="6383" max="6383" width="9.140625" style="72"/>
    <col min="6384" max="6384" width="3.5703125" style="72" customWidth="1"/>
    <col min="6385" max="6385" width="5.140625" style="72" customWidth="1"/>
    <col min="6386" max="6386" width="3.7109375" style="72" customWidth="1"/>
    <col min="6387" max="6387" width="9.140625" style="72"/>
    <col min="6388" max="6388" width="3.5703125" style="72" customWidth="1"/>
    <col min="6389" max="6389" width="5.140625" style="72" customWidth="1"/>
    <col min="6390" max="6390" width="3.7109375" style="72" customWidth="1"/>
    <col min="6391" max="6391" width="9.140625" style="72"/>
    <col min="6392" max="6392" width="3.5703125" style="72" customWidth="1"/>
    <col min="6393" max="6393" width="5.140625" style="72" customWidth="1"/>
    <col min="6394" max="6394" width="3.7109375" style="72" customWidth="1"/>
    <col min="6395" max="6395" width="9.140625" style="72"/>
    <col min="6396" max="6396" width="3.5703125" style="72" customWidth="1"/>
    <col min="6397" max="6397" width="5.140625" style="72" customWidth="1"/>
    <col min="6398" max="6398" width="3.7109375" style="72" customWidth="1"/>
    <col min="6399" max="6399" width="9.140625" style="72"/>
    <col min="6400" max="6400" width="3.5703125" style="72" customWidth="1"/>
    <col min="6401" max="6401" width="5.140625" style="72" customWidth="1"/>
    <col min="6402" max="6402" width="3.7109375" style="72" customWidth="1"/>
    <col min="6403" max="6403" width="9.140625" style="72"/>
    <col min="6404" max="6404" width="3.5703125" style="72" customWidth="1"/>
    <col min="6405" max="6405" width="5.140625" style="72" customWidth="1"/>
    <col min="6406" max="6406" width="3.7109375" style="72" customWidth="1"/>
    <col min="6407" max="6407" width="10.85546875" style="72" bestFit="1" customWidth="1"/>
    <col min="6408" max="6408" width="3.5703125" style="72" customWidth="1"/>
    <col min="6409" max="6409" width="6.7109375" style="72" customWidth="1"/>
    <col min="6410" max="6410" width="3.7109375" style="72" customWidth="1"/>
    <col min="6411" max="6411" width="9.140625" style="72"/>
    <col min="6412" max="6412" width="21.140625" style="72" customWidth="1"/>
    <col min="6413" max="6413" width="10.42578125" style="72" bestFit="1" customWidth="1"/>
    <col min="6414" max="6621" width="9.140625" style="72"/>
    <col min="6622" max="6622" width="26.5703125" style="72" customWidth="1"/>
    <col min="6623" max="6623" width="10.5703125" style="72" customWidth="1"/>
    <col min="6624" max="6624" width="4.5703125" style="72" customWidth="1"/>
    <col min="6625" max="6625" width="8.140625" style="72" customWidth="1"/>
    <col min="6626" max="6626" width="3.7109375" style="72" customWidth="1"/>
    <col min="6627" max="6627" width="12" style="72" customWidth="1"/>
    <col min="6628" max="6628" width="10" style="72" bestFit="1" customWidth="1"/>
    <col min="6629" max="6630" width="8.140625" style="72" bestFit="1" customWidth="1"/>
    <col min="6631" max="6631" width="10.5703125" style="72" customWidth="1"/>
    <col min="6632" max="6632" width="3.85546875" style="72" customWidth="1"/>
    <col min="6633" max="6633" width="7.42578125" style="72" bestFit="1" customWidth="1"/>
    <col min="6634" max="6634" width="3.7109375" style="72" customWidth="1"/>
    <col min="6635" max="6635" width="9.140625" style="72"/>
    <col min="6636" max="6636" width="3.5703125" style="72" customWidth="1"/>
    <col min="6637" max="6637" width="5.140625" style="72" customWidth="1"/>
    <col min="6638" max="6638" width="3.7109375" style="72" customWidth="1"/>
    <col min="6639" max="6639" width="9.140625" style="72"/>
    <col min="6640" max="6640" width="3.5703125" style="72" customWidth="1"/>
    <col min="6641" max="6641" width="5.140625" style="72" customWidth="1"/>
    <col min="6642" max="6642" width="3.7109375" style="72" customWidth="1"/>
    <col min="6643" max="6643" width="9.140625" style="72"/>
    <col min="6644" max="6644" width="3.5703125" style="72" customWidth="1"/>
    <col min="6645" max="6645" width="5.140625" style="72" customWidth="1"/>
    <col min="6646" max="6646" width="3.7109375" style="72" customWidth="1"/>
    <col min="6647" max="6647" width="9.140625" style="72"/>
    <col min="6648" max="6648" width="3.5703125" style="72" customWidth="1"/>
    <col min="6649" max="6649" width="5.140625" style="72" customWidth="1"/>
    <col min="6650" max="6650" width="3.7109375" style="72" customWidth="1"/>
    <col min="6651" max="6651" width="9.140625" style="72"/>
    <col min="6652" max="6652" width="3.5703125" style="72" customWidth="1"/>
    <col min="6653" max="6653" width="5.140625" style="72" customWidth="1"/>
    <col min="6654" max="6654" width="3.7109375" style="72" customWidth="1"/>
    <col min="6655" max="6655" width="9.140625" style="72"/>
    <col min="6656" max="6656" width="3.5703125" style="72" customWidth="1"/>
    <col min="6657" max="6657" width="5.140625" style="72" customWidth="1"/>
    <col min="6658" max="6658" width="3.7109375" style="72" customWidth="1"/>
    <col min="6659" max="6659" width="9.140625" style="72"/>
    <col min="6660" max="6660" width="3.5703125" style="72" customWidth="1"/>
    <col min="6661" max="6661" width="5.140625" style="72" customWidth="1"/>
    <col min="6662" max="6662" width="3.7109375" style="72" customWidth="1"/>
    <col min="6663" max="6663" width="10.85546875" style="72" bestFit="1" customWidth="1"/>
    <col min="6664" max="6664" width="3.5703125" style="72" customWidth="1"/>
    <col min="6665" max="6665" width="6.7109375" style="72" customWidth="1"/>
    <col min="6666" max="6666" width="3.7109375" style="72" customWidth="1"/>
    <col min="6667" max="6667" width="9.140625" style="72"/>
    <col min="6668" max="6668" width="21.140625" style="72" customWidth="1"/>
    <col min="6669" max="6669" width="10.42578125" style="72" bestFit="1" customWidth="1"/>
    <col min="6670" max="6877" width="9.140625" style="72"/>
    <col min="6878" max="6878" width="26.5703125" style="72" customWidth="1"/>
    <col min="6879" max="6879" width="10.5703125" style="72" customWidth="1"/>
    <col min="6880" max="6880" width="4.5703125" style="72" customWidth="1"/>
    <col min="6881" max="6881" width="8.140625" style="72" customWidth="1"/>
    <col min="6882" max="6882" width="3.7109375" style="72" customWidth="1"/>
    <col min="6883" max="6883" width="12" style="72" customWidth="1"/>
    <col min="6884" max="6884" width="10" style="72" bestFit="1" customWidth="1"/>
    <col min="6885" max="6886" width="8.140625" style="72" bestFit="1" customWidth="1"/>
    <col min="6887" max="6887" width="10.5703125" style="72" customWidth="1"/>
    <col min="6888" max="6888" width="3.85546875" style="72" customWidth="1"/>
    <col min="6889" max="6889" width="7.42578125" style="72" bestFit="1" customWidth="1"/>
    <col min="6890" max="6890" width="3.7109375" style="72" customWidth="1"/>
    <col min="6891" max="6891" width="9.140625" style="72"/>
    <col min="6892" max="6892" width="3.5703125" style="72" customWidth="1"/>
    <col min="6893" max="6893" width="5.140625" style="72" customWidth="1"/>
    <col min="6894" max="6894" width="3.7109375" style="72" customWidth="1"/>
    <col min="6895" max="6895" width="9.140625" style="72"/>
    <col min="6896" max="6896" width="3.5703125" style="72" customWidth="1"/>
    <col min="6897" max="6897" width="5.140625" style="72" customWidth="1"/>
    <col min="6898" max="6898" width="3.7109375" style="72" customWidth="1"/>
    <col min="6899" max="6899" width="9.140625" style="72"/>
    <col min="6900" max="6900" width="3.5703125" style="72" customWidth="1"/>
    <col min="6901" max="6901" width="5.140625" style="72" customWidth="1"/>
    <col min="6902" max="6902" width="3.7109375" style="72" customWidth="1"/>
    <col min="6903" max="6903" width="9.140625" style="72"/>
    <col min="6904" max="6904" width="3.5703125" style="72" customWidth="1"/>
    <col min="6905" max="6905" width="5.140625" style="72" customWidth="1"/>
    <col min="6906" max="6906" width="3.7109375" style="72" customWidth="1"/>
    <col min="6907" max="6907" width="9.140625" style="72"/>
    <col min="6908" max="6908" width="3.5703125" style="72" customWidth="1"/>
    <col min="6909" max="6909" width="5.140625" style="72" customWidth="1"/>
    <col min="6910" max="6910" width="3.7109375" style="72" customWidth="1"/>
    <col min="6911" max="6911" width="9.140625" style="72"/>
    <col min="6912" max="6912" width="3.5703125" style="72" customWidth="1"/>
    <col min="6913" max="6913" width="5.140625" style="72" customWidth="1"/>
    <col min="6914" max="6914" width="3.7109375" style="72" customWidth="1"/>
    <col min="6915" max="6915" width="9.140625" style="72"/>
    <col min="6916" max="6916" width="3.5703125" style="72" customWidth="1"/>
    <col min="6917" max="6917" width="5.140625" style="72" customWidth="1"/>
    <col min="6918" max="6918" width="3.7109375" style="72" customWidth="1"/>
    <col min="6919" max="6919" width="10.85546875" style="72" bestFit="1" customWidth="1"/>
    <col min="6920" max="6920" width="3.5703125" style="72" customWidth="1"/>
    <col min="6921" max="6921" width="6.7109375" style="72" customWidth="1"/>
    <col min="6922" max="6922" width="3.7109375" style="72" customWidth="1"/>
    <col min="6923" max="6923" width="9.140625" style="72"/>
    <col min="6924" max="6924" width="21.140625" style="72" customWidth="1"/>
    <col min="6925" max="6925" width="10.42578125" style="72" bestFit="1" customWidth="1"/>
    <col min="6926" max="7133" width="9.140625" style="72"/>
    <col min="7134" max="7134" width="26.5703125" style="72" customWidth="1"/>
    <col min="7135" max="7135" width="10.5703125" style="72" customWidth="1"/>
    <col min="7136" max="7136" width="4.5703125" style="72" customWidth="1"/>
    <col min="7137" max="7137" width="8.140625" style="72" customWidth="1"/>
    <col min="7138" max="7138" width="3.7109375" style="72" customWidth="1"/>
    <col min="7139" max="7139" width="12" style="72" customWidth="1"/>
    <col min="7140" max="7140" width="10" style="72" bestFit="1" customWidth="1"/>
    <col min="7141" max="7142" width="8.140625" style="72" bestFit="1" customWidth="1"/>
    <col min="7143" max="7143" width="10.5703125" style="72" customWidth="1"/>
    <col min="7144" max="7144" width="3.85546875" style="72" customWidth="1"/>
    <col min="7145" max="7145" width="7.42578125" style="72" bestFit="1" customWidth="1"/>
    <col min="7146" max="7146" width="3.7109375" style="72" customWidth="1"/>
    <col min="7147" max="7147" width="9.140625" style="72"/>
    <col min="7148" max="7148" width="3.5703125" style="72" customWidth="1"/>
    <col min="7149" max="7149" width="5.140625" style="72" customWidth="1"/>
    <col min="7150" max="7150" width="3.7109375" style="72" customWidth="1"/>
    <col min="7151" max="7151" width="9.140625" style="72"/>
    <col min="7152" max="7152" width="3.5703125" style="72" customWidth="1"/>
    <col min="7153" max="7153" width="5.140625" style="72" customWidth="1"/>
    <col min="7154" max="7154" width="3.7109375" style="72" customWidth="1"/>
    <col min="7155" max="7155" width="9.140625" style="72"/>
    <col min="7156" max="7156" width="3.5703125" style="72" customWidth="1"/>
    <col min="7157" max="7157" width="5.140625" style="72" customWidth="1"/>
    <col min="7158" max="7158" width="3.7109375" style="72" customWidth="1"/>
    <col min="7159" max="7159" width="9.140625" style="72"/>
    <col min="7160" max="7160" width="3.5703125" style="72" customWidth="1"/>
    <col min="7161" max="7161" width="5.140625" style="72" customWidth="1"/>
    <col min="7162" max="7162" width="3.7109375" style="72" customWidth="1"/>
    <col min="7163" max="7163" width="9.140625" style="72"/>
    <col min="7164" max="7164" width="3.5703125" style="72" customWidth="1"/>
    <col min="7165" max="7165" width="5.140625" style="72" customWidth="1"/>
    <col min="7166" max="7166" width="3.7109375" style="72" customWidth="1"/>
    <col min="7167" max="7167" width="9.140625" style="72"/>
    <col min="7168" max="7168" width="3.5703125" style="72" customWidth="1"/>
    <col min="7169" max="7169" width="5.140625" style="72" customWidth="1"/>
    <col min="7170" max="7170" width="3.7109375" style="72" customWidth="1"/>
    <col min="7171" max="7171" width="9.140625" style="72"/>
    <col min="7172" max="7172" width="3.5703125" style="72" customWidth="1"/>
    <col min="7173" max="7173" width="5.140625" style="72" customWidth="1"/>
    <col min="7174" max="7174" width="3.7109375" style="72" customWidth="1"/>
    <col min="7175" max="7175" width="10.85546875" style="72" bestFit="1" customWidth="1"/>
    <col min="7176" max="7176" width="3.5703125" style="72" customWidth="1"/>
    <col min="7177" max="7177" width="6.7109375" style="72" customWidth="1"/>
    <col min="7178" max="7178" width="3.7109375" style="72" customWidth="1"/>
    <col min="7179" max="7179" width="9.140625" style="72"/>
    <col min="7180" max="7180" width="21.140625" style="72" customWidth="1"/>
    <col min="7181" max="7181" width="10.42578125" style="72" bestFit="1" customWidth="1"/>
    <col min="7182" max="7389" width="9.140625" style="72"/>
    <col min="7390" max="7390" width="26.5703125" style="72" customWidth="1"/>
    <col min="7391" max="7391" width="10.5703125" style="72" customWidth="1"/>
    <col min="7392" max="7392" width="4.5703125" style="72" customWidth="1"/>
    <col min="7393" max="7393" width="8.140625" style="72" customWidth="1"/>
    <col min="7394" max="7394" width="3.7109375" style="72" customWidth="1"/>
    <col min="7395" max="7395" width="12" style="72" customWidth="1"/>
    <col min="7396" max="7396" width="10" style="72" bestFit="1" customWidth="1"/>
    <col min="7397" max="7398" width="8.140625" style="72" bestFit="1" customWidth="1"/>
    <col min="7399" max="7399" width="10.5703125" style="72" customWidth="1"/>
    <col min="7400" max="7400" width="3.85546875" style="72" customWidth="1"/>
    <col min="7401" max="7401" width="7.42578125" style="72" bestFit="1" customWidth="1"/>
    <col min="7402" max="7402" width="3.7109375" style="72" customWidth="1"/>
    <col min="7403" max="7403" width="9.140625" style="72"/>
    <col min="7404" max="7404" width="3.5703125" style="72" customWidth="1"/>
    <col min="7405" max="7405" width="5.140625" style="72" customWidth="1"/>
    <col min="7406" max="7406" width="3.7109375" style="72" customWidth="1"/>
    <col min="7407" max="7407" width="9.140625" style="72"/>
    <col min="7408" max="7408" width="3.5703125" style="72" customWidth="1"/>
    <col min="7409" max="7409" width="5.140625" style="72" customWidth="1"/>
    <col min="7410" max="7410" width="3.7109375" style="72" customWidth="1"/>
    <col min="7411" max="7411" width="9.140625" style="72"/>
    <col min="7412" max="7412" width="3.5703125" style="72" customWidth="1"/>
    <col min="7413" max="7413" width="5.140625" style="72" customWidth="1"/>
    <col min="7414" max="7414" width="3.7109375" style="72" customWidth="1"/>
    <col min="7415" max="7415" width="9.140625" style="72"/>
    <col min="7416" max="7416" width="3.5703125" style="72" customWidth="1"/>
    <col min="7417" max="7417" width="5.140625" style="72" customWidth="1"/>
    <col min="7418" max="7418" width="3.7109375" style="72" customWidth="1"/>
    <col min="7419" max="7419" width="9.140625" style="72"/>
    <col min="7420" max="7420" width="3.5703125" style="72" customWidth="1"/>
    <col min="7421" max="7421" width="5.140625" style="72" customWidth="1"/>
    <col min="7422" max="7422" width="3.7109375" style="72" customWidth="1"/>
    <col min="7423" max="7423" width="9.140625" style="72"/>
    <col min="7424" max="7424" width="3.5703125" style="72" customWidth="1"/>
    <col min="7425" max="7425" width="5.140625" style="72" customWidth="1"/>
    <col min="7426" max="7426" width="3.7109375" style="72" customWidth="1"/>
    <col min="7427" max="7427" width="9.140625" style="72"/>
    <col min="7428" max="7428" width="3.5703125" style="72" customWidth="1"/>
    <col min="7429" max="7429" width="5.140625" style="72" customWidth="1"/>
    <col min="7430" max="7430" width="3.7109375" style="72" customWidth="1"/>
    <col min="7431" max="7431" width="10.85546875" style="72" bestFit="1" customWidth="1"/>
    <col min="7432" max="7432" width="3.5703125" style="72" customWidth="1"/>
    <col min="7433" max="7433" width="6.7109375" style="72" customWidth="1"/>
    <col min="7434" max="7434" width="3.7109375" style="72" customWidth="1"/>
    <col min="7435" max="7435" width="9.140625" style="72"/>
    <col min="7436" max="7436" width="21.140625" style="72" customWidth="1"/>
    <col min="7437" max="7437" width="10.42578125" style="72" bestFit="1" customWidth="1"/>
    <col min="7438" max="7645" width="9.140625" style="72"/>
    <col min="7646" max="7646" width="26.5703125" style="72" customWidth="1"/>
    <col min="7647" max="7647" width="10.5703125" style="72" customWidth="1"/>
    <col min="7648" max="7648" width="4.5703125" style="72" customWidth="1"/>
    <col min="7649" max="7649" width="8.140625" style="72" customWidth="1"/>
    <col min="7650" max="7650" width="3.7109375" style="72" customWidth="1"/>
    <col min="7651" max="7651" width="12" style="72" customWidth="1"/>
    <col min="7652" max="7652" width="10" style="72" bestFit="1" customWidth="1"/>
    <col min="7653" max="7654" width="8.140625" style="72" bestFit="1" customWidth="1"/>
    <col min="7655" max="7655" width="10.5703125" style="72" customWidth="1"/>
    <col min="7656" max="7656" width="3.85546875" style="72" customWidth="1"/>
    <col min="7657" max="7657" width="7.42578125" style="72" bestFit="1" customWidth="1"/>
    <col min="7658" max="7658" width="3.7109375" style="72" customWidth="1"/>
    <col min="7659" max="7659" width="9.140625" style="72"/>
    <col min="7660" max="7660" width="3.5703125" style="72" customWidth="1"/>
    <col min="7661" max="7661" width="5.140625" style="72" customWidth="1"/>
    <col min="7662" max="7662" width="3.7109375" style="72" customWidth="1"/>
    <col min="7663" max="7663" width="9.140625" style="72"/>
    <col min="7664" max="7664" width="3.5703125" style="72" customWidth="1"/>
    <col min="7665" max="7665" width="5.140625" style="72" customWidth="1"/>
    <col min="7666" max="7666" width="3.7109375" style="72" customWidth="1"/>
    <col min="7667" max="7667" width="9.140625" style="72"/>
    <col min="7668" max="7668" width="3.5703125" style="72" customWidth="1"/>
    <col min="7669" max="7669" width="5.140625" style="72" customWidth="1"/>
    <col min="7670" max="7670" width="3.7109375" style="72" customWidth="1"/>
    <col min="7671" max="7671" width="9.140625" style="72"/>
    <col min="7672" max="7672" width="3.5703125" style="72" customWidth="1"/>
    <col min="7673" max="7673" width="5.140625" style="72" customWidth="1"/>
    <col min="7674" max="7674" width="3.7109375" style="72" customWidth="1"/>
    <col min="7675" max="7675" width="9.140625" style="72"/>
    <col min="7676" max="7676" width="3.5703125" style="72" customWidth="1"/>
    <col min="7677" max="7677" width="5.140625" style="72" customWidth="1"/>
    <col min="7678" max="7678" width="3.7109375" style="72" customWidth="1"/>
    <col min="7679" max="7679" width="9.140625" style="72"/>
    <col min="7680" max="7680" width="3.5703125" style="72" customWidth="1"/>
    <col min="7681" max="7681" width="5.140625" style="72" customWidth="1"/>
    <col min="7682" max="7682" width="3.7109375" style="72" customWidth="1"/>
    <col min="7683" max="7683" width="9.140625" style="72"/>
    <col min="7684" max="7684" width="3.5703125" style="72" customWidth="1"/>
    <col min="7685" max="7685" width="5.140625" style="72" customWidth="1"/>
    <col min="7686" max="7686" width="3.7109375" style="72" customWidth="1"/>
    <col min="7687" max="7687" width="10.85546875" style="72" bestFit="1" customWidth="1"/>
    <col min="7688" max="7688" width="3.5703125" style="72" customWidth="1"/>
    <col min="7689" max="7689" width="6.7109375" style="72" customWidth="1"/>
    <col min="7690" max="7690" width="3.7109375" style="72" customWidth="1"/>
    <col min="7691" max="7691" width="9.140625" style="72"/>
    <col min="7692" max="7692" width="21.140625" style="72" customWidth="1"/>
    <col min="7693" max="7693" width="10.42578125" style="72" bestFit="1" customWidth="1"/>
    <col min="7694" max="7901" width="9.140625" style="72"/>
    <col min="7902" max="7902" width="26.5703125" style="72" customWidth="1"/>
    <col min="7903" max="7903" width="10.5703125" style="72" customWidth="1"/>
    <col min="7904" max="7904" width="4.5703125" style="72" customWidth="1"/>
    <col min="7905" max="7905" width="8.140625" style="72" customWidth="1"/>
    <col min="7906" max="7906" width="3.7109375" style="72" customWidth="1"/>
    <col min="7907" max="7907" width="12" style="72" customWidth="1"/>
    <col min="7908" max="7908" width="10" style="72" bestFit="1" customWidth="1"/>
    <col min="7909" max="7910" width="8.140625" style="72" bestFit="1" customWidth="1"/>
    <col min="7911" max="7911" width="10.5703125" style="72" customWidth="1"/>
    <col min="7912" max="7912" width="3.85546875" style="72" customWidth="1"/>
    <col min="7913" max="7913" width="7.42578125" style="72" bestFit="1" customWidth="1"/>
    <col min="7914" max="7914" width="3.7109375" style="72" customWidth="1"/>
    <col min="7915" max="7915" width="9.140625" style="72"/>
    <col min="7916" max="7916" width="3.5703125" style="72" customWidth="1"/>
    <col min="7917" max="7917" width="5.140625" style="72" customWidth="1"/>
    <col min="7918" max="7918" width="3.7109375" style="72" customWidth="1"/>
    <col min="7919" max="7919" width="9.140625" style="72"/>
    <col min="7920" max="7920" width="3.5703125" style="72" customWidth="1"/>
    <col min="7921" max="7921" width="5.140625" style="72" customWidth="1"/>
    <col min="7922" max="7922" width="3.7109375" style="72" customWidth="1"/>
    <col min="7923" max="7923" width="9.140625" style="72"/>
    <col min="7924" max="7924" width="3.5703125" style="72" customWidth="1"/>
    <col min="7925" max="7925" width="5.140625" style="72" customWidth="1"/>
    <col min="7926" max="7926" width="3.7109375" style="72" customWidth="1"/>
    <col min="7927" max="7927" width="9.140625" style="72"/>
    <col min="7928" max="7928" width="3.5703125" style="72" customWidth="1"/>
    <col min="7929" max="7929" width="5.140625" style="72" customWidth="1"/>
    <col min="7930" max="7930" width="3.7109375" style="72" customWidth="1"/>
    <col min="7931" max="7931" width="9.140625" style="72"/>
    <col min="7932" max="7932" width="3.5703125" style="72" customWidth="1"/>
    <col min="7933" max="7933" width="5.140625" style="72" customWidth="1"/>
    <col min="7934" max="7934" width="3.7109375" style="72" customWidth="1"/>
    <col min="7935" max="7935" width="9.140625" style="72"/>
    <col min="7936" max="7936" width="3.5703125" style="72" customWidth="1"/>
    <col min="7937" max="7937" width="5.140625" style="72" customWidth="1"/>
    <col min="7938" max="7938" width="3.7109375" style="72" customWidth="1"/>
    <col min="7939" max="7939" width="9.140625" style="72"/>
    <col min="7940" max="7940" width="3.5703125" style="72" customWidth="1"/>
    <col min="7941" max="7941" width="5.140625" style="72" customWidth="1"/>
    <col min="7942" max="7942" width="3.7109375" style="72" customWidth="1"/>
    <col min="7943" max="7943" width="10.85546875" style="72" bestFit="1" customWidth="1"/>
    <col min="7944" max="7944" width="3.5703125" style="72" customWidth="1"/>
    <col min="7945" max="7945" width="6.7109375" style="72" customWidth="1"/>
    <col min="7946" max="7946" width="3.7109375" style="72" customWidth="1"/>
    <col min="7947" max="7947" width="9.140625" style="72"/>
    <col min="7948" max="7948" width="21.140625" style="72" customWidth="1"/>
    <col min="7949" max="7949" width="10.42578125" style="72" bestFit="1" customWidth="1"/>
    <col min="7950" max="8157" width="9.140625" style="72"/>
    <col min="8158" max="8158" width="26.5703125" style="72" customWidth="1"/>
    <col min="8159" max="8159" width="10.5703125" style="72" customWidth="1"/>
    <col min="8160" max="8160" width="4.5703125" style="72" customWidth="1"/>
    <col min="8161" max="8161" width="8.140625" style="72" customWidth="1"/>
    <col min="8162" max="8162" width="3.7109375" style="72" customWidth="1"/>
    <col min="8163" max="8163" width="12" style="72" customWidth="1"/>
    <col min="8164" max="8164" width="10" style="72" bestFit="1" customWidth="1"/>
    <col min="8165" max="8166" width="8.140625" style="72" bestFit="1" customWidth="1"/>
    <col min="8167" max="8167" width="10.5703125" style="72" customWidth="1"/>
    <col min="8168" max="8168" width="3.85546875" style="72" customWidth="1"/>
    <col min="8169" max="8169" width="7.42578125" style="72" bestFit="1" customWidth="1"/>
    <col min="8170" max="8170" width="3.7109375" style="72" customWidth="1"/>
    <col min="8171" max="8171" width="9.140625" style="72"/>
    <col min="8172" max="8172" width="3.5703125" style="72" customWidth="1"/>
    <col min="8173" max="8173" width="5.140625" style="72" customWidth="1"/>
    <col min="8174" max="8174" width="3.7109375" style="72" customWidth="1"/>
    <col min="8175" max="8175" width="9.140625" style="72"/>
    <col min="8176" max="8176" width="3.5703125" style="72" customWidth="1"/>
    <col min="8177" max="8177" width="5.140625" style="72" customWidth="1"/>
    <col min="8178" max="8178" width="3.7109375" style="72" customWidth="1"/>
    <col min="8179" max="8179" width="9.140625" style="72"/>
    <col min="8180" max="8180" width="3.5703125" style="72" customWidth="1"/>
    <col min="8181" max="8181" width="5.140625" style="72" customWidth="1"/>
    <col min="8182" max="8182" width="3.7109375" style="72" customWidth="1"/>
    <col min="8183" max="8183" width="9.140625" style="72"/>
    <col min="8184" max="8184" width="3.5703125" style="72" customWidth="1"/>
    <col min="8185" max="8185" width="5.140625" style="72" customWidth="1"/>
    <col min="8186" max="8186" width="3.7109375" style="72" customWidth="1"/>
    <col min="8187" max="8187" width="9.140625" style="72"/>
    <col min="8188" max="8188" width="3.5703125" style="72" customWidth="1"/>
    <col min="8189" max="8189" width="5.140625" style="72" customWidth="1"/>
    <col min="8190" max="8190" width="3.7109375" style="72" customWidth="1"/>
    <col min="8191" max="8191" width="9.140625" style="72"/>
    <col min="8192" max="8192" width="3.5703125" style="72" customWidth="1"/>
    <col min="8193" max="8193" width="5.140625" style="72" customWidth="1"/>
    <col min="8194" max="8194" width="3.7109375" style="72" customWidth="1"/>
    <col min="8195" max="8195" width="9.140625" style="72"/>
    <col min="8196" max="8196" width="3.5703125" style="72" customWidth="1"/>
    <col min="8197" max="8197" width="5.140625" style="72" customWidth="1"/>
    <col min="8198" max="8198" width="3.7109375" style="72" customWidth="1"/>
    <col min="8199" max="8199" width="10.85546875" style="72" bestFit="1" customWidth="1"/>
    <col min="8200" max="8200" width="3.5703125" style="72" customWidth="1"/>
    <col min="8201" max="8201" width="6.7109375" style="72" customWidth="1"/>
    <col min="8202" max="8202" width="3.7109375" style="72" customWidth="1"/>
    <col min="8203" max="8203" width="9.140625" style="72"/>
    <col min="8204" max="8204" width="21.140625" style="72" customWidth="1"/>
    <col min="8205" max="8205" width="10.42578125" style="72" bestFit="1" customWidth="1"/>
    <col min="8206" max="8413" width="9.140625" style="72"/>
    <col min="8414" max="8414" width="26.5703125" style="72" customWidth="1"/>
    <col min="8415" max="8415" width="10.5703125" style="72" customWidth="1"/>
    <col min="8416" max="8416" width="4.5703125" style="72" customWidth="1"/>
    <col min="8417" max="8417" width="8.140625" style="72" customWidth="1"/>
    <col min="8418" max="8418" width="3.7109375" style="72" customWidth="1"/>
    <col min="8419" max="8419" width="12" style="72" customWidth="1"/>
    <col min="8420" max="8420" width="10" style="72" bestFit="1" customWidth="1"/>
    <col min="8421" max="8422" width="8.140625" style="72" bestFit="1" customWidth="1"/>
    <col min="8423" max="8423" width="10.5703125" style="72" customWidth="1"/>
    <col min="8424" max="8424" width="3.85546875" style="72" customWidth="1"/>
    <col min="8425" max="8425" width="7.42578125" style="72" bestFit="1" customWidth="1"/>
    <col min="8426" max="8426" width="3.7109375" style="72" customWidth="1"/>
    <col min="8427" max="8427" width="9.140625" style="72"/>
    <col min="8428" max="8428" width="3.5703125" style="72" customWidth="1"/>
    <col min="8429" max="8429" width="5.140625" style="72" customWidth="1"/>
    <col min="8430" max="8430" width="3.7109375" style="72" customWidth="1"/>
    <col min="8431" max="8431" width="9.140625" style="72"/>
    <col min="8432" max="8432" width="3.5703125" style="72" customWidth="1"/>
    <col min="8433" max="8433" width="5.140625" style="72" customWidth="1"/>
    <col min="8434" max="8434" width="3.7109375" style="72" customWidth="1"/>
    <col min="8435" max="8435" width="9.140625" style="72"/>
    <col min="8436" max="8436" width="3.5703125" style="72" customWidth="1"/>
    <col min="8437" max="8437" width="5.140625" style="72" customWidth="1"/>
    <col min="8438" max="8438" width="3.7109375" style="72" customWidth="1"/>
    <col min="8439" max="8439" width="9.140625" style="72"/>
    <col min="8440" max="8440" width="3.5703125" style="72" customWidth="1"/>
    <col min="8441" max="8441" width="5.140625" style="72" customWidth="1"/>
    <col min="8442" max="8442" width="3.7109375" style="72" customWidth="1"/>
    <col min="8443" max="8443" width="9.140625" style="72"/>
    <col min="8444" max="8444" width="3.5703125" style="72" customWidth="1"/>
    <col min="8445" max="8445" width="5.140625" style="72" customWidth="1"/>
    <col min="8446" max="8446" width="3.7109375" style="72" customWidth="1"/>
    <col min="8447" max="8447" width="9.140625" style="72"/>
    <col min="8448" max="8448" width="3.5703125" style="72" customWidth="1"/>
    <col min="8449" max="8449" width="5.140625" style="72" customWidth="1"/>
    <col min="8450" max="8450" width="3.7109375" style="72" customWidth="1"/>
    <col min="8451" max="8451" width="9.140625" style="72"/>
    <col min="8452" max="8452" width="3.5703125" style="72" customWidth="1"/>
    <col min="8453" max="8453" width="5.140625" style="72" customWidth="1"/>
    <col min="8454" max="8454" width="3.7109375" style="72" customWidth="1"/>
    <col min="8455" max="8455" width="10.85546875" style="72" bestFit="1" customWidth="1"/>
    <col min="8456" max="8456" width="3.5703125" style="72" customWidth="1"/>
    <col min="8457" max="8457" width="6.7109375" style="72" customWidth="1"/>
    <col min="8458" max="8458" width="3.7109375" style="72" customWidth="1"/>
    <col min="8459" max="8459" width="9.140625" style="72"/>
    <col min="8460" max="8460" width="21.140625" style="72" customWidth="1"/>
    <col min="8461" max="8461" width="10.42578125" style="72" bestFit="1" customWidth="1"/>
    <col min="8462" max="8669" width="9.140625" style="72"/>
    <col min="8670" max="8670" width="26.5703125" style="72" customWidth="1"/>
    <col min="8671" max="8671" width="10.5703125" style="72" customWidth="1"/>
    <col min="8672" max="8672" width="4.5703125" style="72" customWidth="1"/>
    <col min="8673" max="8673" width="8.140625" style="72" customWidth="1"/>
    <col min="8674" max="8674" width="3.7109375" style="72" customWidth="1"/>
    <col min="8675" max="8675" width="12" style="72" customWidth="1"/>
    <col min="8676" max="8676" width="10" style="72" bestFit="1" customWidth="1"/>
    <col min="8677" max="8678" width="8.140625" style="72" bestFit="1" customWidth="1"/>
    <col min="8679" max="8679" width="10.5703125" style="72" customWidth="1"/>
    <col min="8680" max="8680" width="3.85546875" style="72" customWidth="1"/>
    <col min="8681" max="8681" width="7.42578125" style="72" bestFit="1" customWidth="1"/>
    <col min="8682" max="8682" width="3.7109375" style="72" customWidth="1"/>
    <col min="8683" max="8683" width="9.140625" style="72"/>
    <col min="8684" max="8684" width="3.5703125" style="72" customWidth="1"/>
    <col min="8685" max="8685" width="5.140625" style="72" customWidth="1"/>
    <col min="8686" max="8686" width="3.7109375" style="72" customWidth="1"/>
    <col min="8687" max="8687" width="9.140625" style="72"/>
    <col min="8688" max="8688" width="3.5703125" style="72" customWidth="1"/>
    <col min="8689" max="8689" width="5.140625" style="72" customWidth="1"/>
    <col min="8690" max="8690" width="3.7109375" style="72" customWidth="1"/>
    <col min="8691" max="8691" width="9.140625" style="72"/>
    <col min="8692" max="8692" width="3.5703125" style="72" customWidth="1"/>
    <col min="8693" max="8693" width="5.140625" style="72" customWidth="1"/>
    <col min="8694" max="8694" width="3.7109375" style="72" customWidth="1"/>
    <col min="8695" max="8695" width="9.140625" style="72"/>
    <col min="8696" max="8696" width="3.5703125" style="72" customWidth="1"/>
    <col min="8697" max="8697" width="5.140625" style="72" customWidth="1"/>
    <col min="8698" max="8698" width="3.7109375" style="72" customWidth="1"/>
    <col min="8699" max="8699" width="9.140625" style="72"/>
    <col min="8700" max="8700" width="3.5703125" style="72" customWidth="1"/>
    <col min="8701" max="8701" width="5.140625" style="72" customWidth="1"/>
    <col min="8702" max="8702" width="3.7109375" style="72" customWidth="1"/>
    <col min="8703" max="8703" width="9.140625" style="72"/>
    <col min="8704" max="8704" width="3.5703125" style="72" customWidth="1"/>
    <col min="8705" max="8705" width="5.140625" style="72" customWidth="1"/>
    <col min="8706" max="8706" width="3.7109375" style="72" customWidth="1"/>
    <col min="8707" max="8707" width="9.140625" style="72"/>
    <col min="8708" max="8708" width="3.5703125" style="72" customWidth="1"/>
    <col min="8709" max="8709" width="5.140625" style="72" customWidth="1"/>
    <col min="8710" max="8710" width="3.7109375" style="72" customWidth="1"/>
    <col min="8711" max="8711" width="10.85546875" style="72" bestFit="1" customWidth="1"/>
    <col min="8712" max="8712" width="3.5703125" style="72" customWidth="1"/>
    <col min="8713" max="8713" width="6.7109375" style="72" customWidth="1"/>
    <col min="8714" max="8714" width="3.7109375" style="72" customWidth="1"/>
    <col min="8715" max="8715" width="9.140625" style="72"/>
    <col min="8716" max="8716" width="21.140625" style="72" customWidth="1"/>
    <col min="8717" max="8717" width="10.42578125" style="72" bestFit="1" customWidth="1"/>
    <col min="8718" max="8925" width="9.140625" style="72"/>
    <col min="8926" max="8926" width="26.5703125" style="72" customWidth="1"/>
    <col min="8927" max="8927" width="10.5703125" style="72" customWidth="1"/>
    <col min="8928" max="8928" width="4.5703125" style="72" customWidth="1"/>
    <col min="8929" max="8929" width="8.140625" style="72" customWidth="1"/>
    <col min="8930" max="8930" width="3.7109375" style="72" customWidth="1"/>
    <col min="8931" max="8931" width="12" style="72" customWidth="1"/>
    <col min="8932" max="8932" width="10" style="72" bestFit="1" customWidth="1"/>
    <col min="8933" max="8934" width="8.140625" style="72" bestFit="1" customWidth="1"/>
    <col min="8935" max="8935" width="10.5703125" style="72" customWidth="1"/>
    <col min="8936" max="8936" width="3.85546875" style="72" customWidth="1"/>
    <col min="8937" max="8937" width="7.42578125" style="72" bestFit="1" customWidth="1"/>
    <col min="8938" max="8938" width="3.7109375" style="72" customWidth="1"/>
    <col min="8939" max="8939" width="9.140625" style="72"/>
    <col min="8940" max="8940" width="3.5703125" style="72" customWidth="1"/>
    <col min="8941" max="8941" width="5.140625" style="72" customWidth="1"/>
    <col min="8942" max="8942" width="3.7109375" style="72" customWidth="1"/>
    <col min="8943" max="8943" width="9.140625" style="72"/>
    <col min="8944" max="8944" width="3.5703125" style="72" customWidth="1"/>
    <col min="8945" max="8945" width="5.140625" style="72" customWidth="1"/>
    <col min="8946" max="8946" width="3.7109375" style="72" customWidth="1"/>
    <col min="8947" max="8947" width="9.140625" style="72"/>
    <col min="8948" max="8948" width="3.5703125" style="72" customWidth="1"/>
    <col min="8949" max="8949" width="5.140625" style="72" customWidth="1"/>
    <col min="8950" max="8950" width="3.7109375" style="72" customWidth="1"/>
    <col min="8951" max="8951" width="9.140625" style="72"/>
    <col min="8952" max="8952" width="3.5703125" style="72" customWidth="1"/>
    <col min="8953" max="8953" width="5.140625" style="72" customWidth="1"/>
    <col min="8954" max="8954" width="3.7109375" style="72" customWidth="1"/>
    <col min="8955" max="8955" width="9.140625" style="72"/>
    <col min="8956" max="8956" width="3.5703125" style="72" customWidth="1"/>
    <col min="8957" max="8957" width="5.140625" style="72" customWidth="1"/>
    <col min="8958" max="8958" width="3.7109375" style="72" customWidth="1"/>
    <col min="8959" max="8959" width="9.140625" style="72"/>
    <col min="8960" max="8960" width="3.5703125" style="72" customWidth="1"/>
    <col min="8961" max="8961" width="5.140625" style="72" customWidth="1"/>
    <col min="8962" max="8962" width="3.7109375" style="72" customWidth="1"/>
    <col min="8963" max="8963" width="9.140625" style="72"/>
    <col min="8964" max="8964" width="3.5703125" style="72" customWidth="1"/>
    <col min="8965" max="8965" width="5.140625" style="72" customWidth="1"/>
    <col min="8966" max="8966" width="3.7109375" style="72" customWidth="1"/>
    <col min="8967" max="8967" width="10.85546875" style="72" bestFit="1" customWidth="1"/>
    <col min="8968" max="8968" width="3.5703125" style="72" customWidth="1"/>
    <col min="8969" max="8969" width="6.7109375" style="72" customWidth="1"/>
    <col min="8970" max="8970" width="3.7109375" style="72" customWidth="1"/>
    <col min="8971" max="8971" width="9.140625" style="72"/>
    <col min="8972" max="8972" width="21.140625" style="72" customWidth="1"/>
    <col min="8973" max="8973" width="10.42578125" style="72" bestFit="1" customWidth="1"/>
    <col min="8974" max="9181" width="9.140625" style="72"/>
    <col min="9182" max="9182" width="26.5703125" style="72" customWidth="1"/>
    <col min="9183" max="9183" width="10.5703125" style="72" customWidth="1"/>
    <col min="9184" max="9184" width="4.5703125" style="72" customWidth="1"/>
    <col min="9185" max="9185" width="8.140625" style="72" customWidth="1"/>
    <col min="9186" max="9186" width="3.7109375" style="72" customWidth="1"/>
    <col min="9187" max="9187" width="12" style="72" customWidth="1"/>
    <col min="9188" max="9188" width="10" style="72" bestFit="1" customWidth="1"/>
    <col min="9189" max="9190" width="8.140625" style="72" bestFit="1" customWidth="1"/>
    <col min="9191" max="9191" width="10.5703125" style="72" customWidth="1"/>
    <col min="9192" max="9192" width="3.85546875" style="72" customWidth="1"/>
    <col min="9193" max="9193" width="7.42578125" style="72" bestFit="1" customWidth="1"/>
    <col min="9194" max="9194" width="3.7109375" style="72" customWidth="1"/>
    <col min="9195" max="9195" width="9.140625" style="72"/>
    <col min="9196" max="9196" width="3.5703125" style="72" customWidth="1"/>
    <col min="9197" max="9197" width="5.140625" style="72" customWidth="1"/>
    <col min="9198" max="9198" width="3.7109375" style="72" customWidth="1"/>
    <col min="9199" max="9199" width="9.140625" style="72"/>
    <col min="9200" max="9200" width="3.5703125" style="72" customWidth="1"/>
    <col min="9201" max="9201" width="5.140625" style="72" customWidth="1"/>
    <col min="9202" max="9202" width="3.7109375" style="72" customWidth="1"/>
    <col min="9203" max="9203" width="9.140625" style="72"/>
    <col min="9204" max="9204" width="3.5703125" style="72" customWidth="1"/>
    <col min="9205" max="9205" width="5.140625" style="72" customWidth="1"/>
    <col min="9206" max="9206" width="3.7109375" style="72" customWidth="1"/>
    <col min="9207" max="9207" width="9.140625" style="72"/>
    <col min="9208" max="9208" width="3.5703125" style="72" customWidth="1"/>
    <col min="9209" max="9209" width="5.140625" style="72" customWidth="1"/>
    <col min="9210" max="9210" width="3.7109375" style="72" customWidth="1"/>
    <col min="9211" max="9211" width="9.140625" style="72"/>
    <col min="9212" max="9212" width="3.5703125" style="72" customWidth="1"/>
    <col min="9213" max="9213" width="5.140625" style="72" customWidth="1"/>
    <col min="9214" max="9214" width="3.7109375" style="72" customWidth="1"/>
    <col min="9215" max="9215" width="9.140625" style="72"/>
    <col min="9216" max="9216" width="3.5703125" style="72" customWidth="1"/>
    <col min="9217" max="9217" width="5.140625" style="72" customWidth="1"/>
    <col min="9218" max="9218" width="3.7109375" style="72" customWidth="1"/>
    <col min="9219" max="9219" width="9.140625" style="72"/>
    <col min="9220" max="9220" width="3.5703125" style="72" customWidth="1"/>
    <col min="9221" max="9221" width="5.140625" style="72" customWidth="1"/>
    <col min="9222" max="9222" width="3.7109375" style="72" customWidth="1"/>
    <col min="9223" max="9223" width="10.85546875" style="72" bestFit="1" customWidth="1"/>
    <col min="9224" max="9224" width="3.5703125" style="72" customWidth="1"/>
    <col min="9225" max="9225" width="6.7109375" style="72" customWidth="1"/>
    <col min="9226" max="9226" width="3.7109375" style="72" customWidth="1"/>
    <col min="9227" max="9227" width="9.140625" style="72"/>
    <col min="9228" max="9228" width="21.140625" style="72" customWidth="1"/>
    <col min="9229" max="9229" width="10.42578125" style="72" bestFit="1" customWidth="1"/>
    <col min="9230" max="9437" width="9.140625" style="72"/>
    <col min="9438" max="9438" width="26.5703125" style="72" customWidth="1"/>
    <col min="9439" max="9439" width="10.5703125" style="72" customWidth="1"/>
    <col min="9440" max="9440" width="4.5703125" style="72" customWidth="1"/>
    <col min="9441" max="9441" width="8.140625" style="72" customWidth="1"/>
    <col min="9442" max="9442" width="3.7109375" style="72" customWidth="1"/>
    <col min="9443" max="9443" width="12" style="72" customWidth="1"/>
    <col min="9444" max="9444" width="10" style="72" bestFit="1" customWidth="1"/>
    <col min="9445" max="9446" width="8.140625" style="72" bestFit="1" customWidth="1"/>
    <col min="9447" max="9447" width="10.5703125" style="72" customWidth="1"/>
    <col min="9448" max="9448" width="3.85546875" style="72" customWidth="1"/>
    <col min="9449" max="9449" width="7.42578125" style="72" bestFit="1" customWidth="1"/>
    <col min="9450" max="9450" width="3.7109375" style="72" customWidth="1"/>
    <col min="9451" max="9451" width="9.140625" style="72"/>
    <col min="9452" max="9452" width="3.5703125" style="72" customWidth="1"/>
    <col min="9453" max="9453" width="5.140625" style="72" customWidth="1"/>
    <col min="9454" max="9454" width="3.7109375" style="72" customWidth="1"/>
    <col min="9455" max="9455" width="9.140625" style="72"/>
    <col min="9456" max="9456" width="3.5703125" style="72" customWidth="1"/>
    <col min="9457" max="9457" width="5.140625" style="72" customWidth="1"/>
    <col min="9458" max="9458" width="3.7109375" style="72" customWidth="1"/>
    <col min="9459" max="9459" width="9.140625" style="72"/>
    <col min="9460" max="9460" width="3.5703125" style="72" customWidth="1"/>
    <col min="9461" max="9461" width="5.140625" style="72" customWidth="1"/>
    <col min="9462" max="9462" width="3.7109375" style="72" customWidth="1"/>
    <col min="9463" max="9463" width="9.140625" style="72"/>
    <col min="9464" max="9464" width="3.5703125" style="72" customWidth="1"/>
    <col min="9465" max="9465" width="5.140625" style="72" customWidth="1"/>
    <col min="9466" max="9466" width="3.7109375" style="72" customWidth="1"/>
    <col min="9467" max="9467" width="9.140625" style="72"/>
    <col min="9468" max="9468" width="3.5703125" style="72" customWidth="1"/>
    <col min="9469" max="9469" width="5.140625" style="72" customWidth="1"/>
    <col min="9470" max="9470" width="3.7109375" style="72" customWidth="1"/>
    <col min="9471" max="9471" width="9.140625" style="72"/>
    <col min="9472" max="9472" width="3.5703125" style="72" customWidth="1"/>
    <col min="9473" max="9473" width="5.140625" style="72" customWidth="1"/>
    <col min="9474" max="9474" width="3.7109375" style="72" customWidth="1"/>
    <col min="9475" max="9475" width="9.140625" style="72"/>
    <col min="9476" max="9476" width="3.5703125" style="72" customWidth="1"/>
    <col min="9477" max="9477" width="5.140625" style="72" customWidth="1"/>
    <col min="9478" max="9478" width="3.7109375" style="72" customWidth="1"/>
    <col min="9479" max="9479" width="10.85546875" style="72" bestFit="1" customWidth="1"/>
    <col min="9480" max="9480" width="3.5703125" style="72" customWidth="1"/>
    <col min="9481" max="9481" width="6.7109375" style="72" customWidth="1"/>
    <col min="9482" max="9482" width="3.7109375" style="72" customWidth="1"/>
    <col min="9483" max="9483" width="9.140625" style="72"/>
    <col min="9484" max="9484" width="21.140625" style="72" customWidth="1"/>
    <col min="9485" max="9485" width="10.42578125" style="72" bestFit="1" customWidth="1"/>
    <col min="9486" max="9693" width="9.140625" style="72"/>
    <col min="9694" max="9694" width="26.5703125" style="72" customWidth="1"/>
    <col min="9695" max="9695" width="10.5703125" style="72" customWidth="1"/>
    <col min="9696" max="9696" width="4.5703125" style="72" customWidth="1"/>
    <col min="9697" max="9697" width="8.140625" style="72" customWidth="1"/>
    <col min="9698" max="9698" width="3.7109375" style="72" customWidth="1"/>
    <col min="9699" max="9699" width="12" style="72" customWidth="1"/>
    <col min="9700" max="9700" width="10" style="72" bestFit="1" customWidth="1"/>
    <col min="9701" max="9702" width="8.140625" style="72" bestFit="1" customWidth="1"/>
    <col min="9703" max="9703" width="10.5703125" style="72" customWidth="1"/>
    <col min="9704" max="9704" width="3.85546875" style="72" customWidth="1"/>
    <col min="9705" max="9705" width="7.42578125" style="72" bestFit="1" customWidth="1"/>
    <col min="9706" max="9706" width="3.7109375" style="72" customWidth="1"/>
    <col min="9707" max="9707" width="9.140625" style="72"/>
    <col min="9708" max="9708" width="3.5703125" style="72" customWidth="1"/>
    <col min="9709" max="9709" width="5.140625" style="72" customWidth="1"/>
    <col min="9710" max="9710" width="3.7109375" style="72" customWidth="1"/>
    <col min="9711" max="9711" width="9.140625" style="72"/>
    <col min="9712" max="9712" width="3.5703125" style="72" customWidth="1"/>
    <col min="9713" max="9713" width="5.140625" style="72" customWidth="1"/>
    <col min="9714" max="9714" width="3.7109375" style="72" customWidth="1"/>
    <col min="9715" max="9715" width="9.140625" style="72"/>
    <col min="9716" max="9716" width="3.5703125" style="72" customWidth="1"/>
    <col min="9717" max="9717" width="5.140625" style="72" customWidth="1"/>
    <col min="9718" max="9718" width="3.7109375" style="72" customWidth="1"/>
    <col min="9719" max="9719" width="9.140625" style="72"/>
    <col min="9720" max="9720" width="3.5703125" style="72" customWidth="1"/>
    <col min="9721" max="9721" width="5.140625" style="72" customWidth="1"/>
    <col min="9722" max="9722" width="3.7109375" style="72" customWidth="1"/>
    <col min="9723" max="9723" width="9.140625" style="72"/>
    <col min="9724" max="9724" width="3.5703125" style="72" customWidth="1"/>
    <col min="9725" max="9725" width="5.140625" style="72" customWidth="1"/>
    <col min="9726" max="9726" width="3.7109375" style="72" customWidth="1"/>
    <col min="9727" max="9727" width="9.140625" style="72"/>
    <col min="9728" max="9728" width="3.5703125" style="72" customWidth="1"/>
    <col min="9729" max="9729" width="5.140625" style="72" customWidth="1"/>
    <col min="9730" max="9730" width="3.7109375" style="72" customWidth="1"/>
    <col min="9731" max="9731" width="9.140625" style="72"/>
    <col min="9732" max="9732" width="3.5703125" style="72" customWidth="1"/>
    <col min="9733" max="9733" width="5.140625" style="72" customWidth="1"/>
    <col min="9734" max="9734" width="3.7109375" style="72" customWidth="1"/>
    <col min="9735" max="9735" width="10.85546875" style="72" bestFit="1" customWidth="1"/>
    <col min="9736" max="9736" width="3.5703125" style="72" customWidth="1"/>
    <col min="9737" max="9737" width="6.7109375" style="72" customWidth="1"/>
    <col min="9738" max="9738" width="3.7109375" style="72" customWidth="1"/>
    <col min="9739" max="9739" width="9.140625" style="72"/>
    <col min="9740" max="9740" width="21.140625" style="72" customWidth="1"/>
    <col min="9741" max="9741" width="10.42578125" style="72" bestFit="1" customWidth="1"/>
    <col min="9742" max="9949" width="9.140625" style="72"/>
    <col min="9950" max="9950" width="26.5703125" style="72" customWidth="1"/>
    <col min="9951" max="9951" width="10.5703125" style="72" customWidth="1"/>
    <col min="9952" max="9952" width="4.5703125" style="72" customWidth="1"/>
    <col min="9953" max="9953" width="8.140625" style="72" customWidth="1"/>
    <col min="9954" max="9954" width="3.7109375" style="72" customWidth="1"/>
    <col min="9955" max="9955" width="12" style="72" customWidth="1"/>
    <col min="9956" max="9956" width="10" style="72" bestFit="1" customWidth="1"/>
    <col min="9957" max="9958" width="8.140625" style="72" bestFit="1" customWidth="1"/>
    <col min="9959" max="9959" width="10.5703125" style="72" customWidth="1"/>
    <col min="9960" max="9960" width="3.85546875" style="72" customWidth="1"/>
    <col min="9961" max="9961" width="7.42578125" style="72" bestFit="1" customWidth="1"/>
    <col min="9962" max="9962" width="3.7109375" style="72" customWidth="1"/>
    <col min="9963" max="9963" width="9.140625" style="72"/>
    <col min="9964" max="9964" width="3.5703125" style="72" customWidth="1"/>
    <col min="9965" max="9965" width="5.140625" style="72" customWidth="1"/>
    <col min="9966" max="9966" width="3.7109375" style="72" customWidth="1"/>
    <col min="9967" max="9967" width="9.140625" style="72"/>
    <col min="9968" max="9968" width="3.5703125" style="72" customWidth="1"/>
    <col min="9969" max="9969" width="5.140625" style="72" customWidth="1"/>
    <col min="9970" max="9970" width="3.7109375" style="72" customWidth="1"/>
    <col min="9971" max="9971" width="9.140625" style="72"/>
    <col min="9972" max="9972" width="3.5703125" style="72" customWidth="1"/>
    <col min="9973" max="9973" width="5.140625" style="72" customWidth="1"/>
    <col min="9974" max="9974" width="3.7109375" style="72" customWidth="1"/>
    <col min="9975" max="9975" width="9.140625" style="72"/>
    <col min="9976" max="9976" width="3.5703125" style="72" customWidth="1"/>
    <col min="9977" max="9977" width="5.140625" style="72" customWidth="1"/>
    <col min="9978" max="9978" width="3.7109375" style="72" customWidth="1"/>
    <col min="9979" max="9979" width="9.140625" style="72"/>
    <col min="9980" max="9980" width="3.5703125" style="72" customWidth="1"/>
    <col min="9981" max="9981" width="5.140625" style="72" customWidth="1"/>
    <col min="9982" max="9982" width="3.7109375" style="72" customWidth="1"/>
    <col min="9983" max="9983" width="9.140625" style="72"/>
    <col min="9984" max="9984" width="3.5703125" style="72" customWidth="1"/>
    <col min="9985" max="9985" width="5.140625" style="72" customWidth="1"/>
    <col min="9986" max="9986" width="3.7109375" style="72" customWidth="1"/>
    <col min="9987" max="9987" width="9.140625" style="72"/>
    <col min="9988" max="9988" width="3.5703125" style="72" customWidth="1"/>
    <col min="9989" max="9989" width="5.140625" style="72" customWidth="1"/>
    <col min="9990" max="9990" width="3.7109375" style="72" customWidth="1"/>
    <col min="9991" max="9991" width="10.85546875" style="72" bestFit="1" customWidth="1"/>
    <col min="9992" max="9992" width="3.5703125" style="72" customWidth="1"/>
    <col min="9993" max="9993" width="6.7109375" style="72" customWidth="1"/>
    <col min="9994" max="9994" width="3.7109375" style="72" customWidth="1"/>
    <col min="9995" max="9995" width="9.140625" style="72"/>
    <col min="9996" max="9996" width="21.140625" style="72" customWidth="1"/>
    <col min="9997" max="9997" width="10.42578125" style="72" bestFit="1" customWidth="1"/>
    <col min="9998" max="10205" width="9.140625" style="72"/>
    <col min="10206" max="10206" width="26.5703125" style="72" customWidth="1"/>
    <col min="10207" max="10207" width="10.5703125" style="72" customWidth="1"/>
    <col min="10208" max="10208" width="4.5703125" style="72" customWidth="1"/>
    <col min="10209" max="10209" width="8.140625" style="72" customWidth="1"/>
    <col min="10210" max="10210" width="3.7109375" style="72" customWidth="1"/>
    <col min="10211" max="10211" width="12" style="72" customWidth="1"/>
    <col min="10212" max="10212" width="10" style="72" bestFit="1" customWidth="1"/>
    <col min="10213" max="10214" width="8.140625" style="72" bestFit="1" customWidth="1"/>
    <col min="10215" max="10215" width="10.5703125" style="72" customWidth="1"/>
    <col min="10216" max="10216" width="3.85546875" style="72" customWidth="1"/>
    <col min="10217" max="10217" width="7.42578125" style="72" bestFit="1" customWidth="1"/>
    <col min="10218" max="10218" width="3.7109375" style="72" customWidth="1"/>
    <col min="10219" max="10219" width="9.140625" style="72"/>
    <col min="10220" max="10220" width="3.5703125" style="72" customWidth="1"/>
    <col min="10221" max="10221" width="5.140625" style="72" customWidth="1"/>
    <col min="10222" max="10222" width="3.7109375" style="72" customWidth="1"/>
    <col min="10223" max="10223" width="9.140625" style="72"/>
    <col min="10224" max="10224" width="3.5703125" style="72" customWidth="1"/>
    <col min="10225" max="10225" width="5.140625" style="72" customWidth="1"/>
    <col min="10226" max="10226" width="3.7109375" style="72" customWidth="1"/>
    <col min="10227" max="10227" width="9.140625" style="72"/>
    <col min="10228" max="10228" width="3.5703125" style="72" customWidth="1"/>
    <col min="10229" max="10229" width="5.140625" style="72" customWidth="1"/>
    <col min="10230" max="10230" width="3.7109375" style="72" customWidth="1"/>
    <col min="10231" max="10231" width="9.140625" style="72"/>
    <col min="10232" max="10232" width="3.5703125" style="72" customWidth="1"/>
    <col min="10233" max="10233" width="5.140625" style="72" customWidth="1"/>
    <col min="10234" max="10234" width="3.7109375" style="72" customWidth="1"/>
    <col min="10235" max="10235" width="9.140625" style="72"/>
    <col min="10236" max="10236" width="3.5703125" style="72" customWidth="1"/>
    <col min="10237" max="10237" width="5.140625" style="72" customWidth="1"/>
    <col min="10238" max="10238" width="3.7109375" style="72" customWidth="1"/>
    <col min="10239" max="10239" width="9.140625" style="72"/>
    <col min="10240" max="10240" width="3.5703125" style="72" customWidth="1"/>
    <col min="10241" max="10241" width="5.140625" style="72" customWidth="1"/>
    <col min="10242" max="10242" width="3.7109375" style="72" customWidth="1"/>
    <col min="10243" max="10243" width="9.140625" style="72"/>
    <col min="10244" max="10244" width="3.5703125" style="72" customWidth="1"/>
    <col min="10245" max="10245" width="5.140625" style="72" customWidth="1"/>
    <col min="10246" max="10246" width="3.7109375" style="72" customWidth="1"/>
    <col min="10247" max="10247" width="10.85546875" style="72" bestFit="1" customWidth="1"/>
    <col min="10248" max="10248" width="3.5703125" style="72" customWidth="1"/>
    <col min="10249" max="10249" width="6.7109375" style="72" customWidth="1"/>
    <col min="10250" max="10250" width="3.7109375" style="72" customWidth="1"/>
    <col min="10251" max="10251" width="9.140625" style="72"/>
    <col min="10252" max="10252" width="21.140625" style="72" customWidth="1"/>
    <col min="10253" max="10253" width="10.42578125" style="72" bestFit="1" customWidth="1"/>
    <col min="10254" max="10461" width="9.140625" style="72"/>
    <col min="10462" max="10462" width="26.5703125" style="72" customWidth="1"/>
    <col min="10463" max="10463" width="10.5703125" style="72" customWidth="1"/>
    <col min="10464" max="10464" width="4.5703125" style="72" customWidth="1"/>
    <col min="10465" max="10465" width="8.140625" style="72" customWidth="1"/>
    <col min="10466" max="10466" width="3.7109375" style="72" customWidth="1"/>
    <col min="10467" max="10467" width="12" style="72" customWidth="1"/>
    <col min="10468" max="10468" width="10" style="72" bestFit="1" customWidth="1"/>
    <col min="10469" max="10470" width="8.140625" style="72" bestFit="1" customWidth="1"/>
    <col min="10471" max="10471" width="10.5703125" style="72" customWidth="1"/>
    <col min="10472" max="10472" width="3.85546875" style="72" customWidth="1"/>
    <col min="10473" max="10473" width="7.42578125" style="72" bestFit="1" customWidth="1"/>
    <col min="10474" max="10474" width="3.7109375" style="72" customWidth="1"/>
    <col min="10475" max="10475" width="9.140625" style="72"/>
    <col min="10476" max="10476" width="3.5703125" style="72" customWidth="1"/>
    <col min="10477" max="10477" width="5.140625" style="72" customWidth="1"/>
    <col min="10478" max="10478" width="3.7109375" style="72" customWidth="1"/>
    <col min="10479" max="10479" width="9.140625" style="72"/>
    <col min="10480" max="10480" width="3.5703125" style="72" customWidth="1"/>
    <col min="10481" max="10481" width="5.140625" style="72" customWidth="1"/>
    <col min="10482" max="10482" width="3.7109375" style="72" customWidth="1"/>
    <col min="10483" max="10483" width="9.140625" style="72"/>
    <col min="10484" max="10484" width="3.5703125" style="72" customWidth="1"/>
    <col min="10485" max="10485" width="5.140625" style="72" customWidth="1"/>
    <col min="10486" max="10486" width="3.7109375" style="72" customWidth="1"/>
    <col min="10487" max="10487" width="9.140625" style="72"/>
    <col min="10488" max="10488" width="3.5703125" style="72" customWidth="1"/>
    <col min="10489" max="10489" width="5.140625" style="72" customWidth="1"/>
    <col min="10490" max="10490" width="3.7109375" style="72" customWidth="1"/>
    <col min="10491" max="10491" width="9.140625" style="72"/>
    <col min="10492" max="10492" width="3.5703125" style="72" customWidth="1"/>
    <col min="10493" max="10493" width="5.140625" style="72" customWidth="1"/>
    <col min="10494" max="10494" width="3.7109375" style="72" customWidth="1"/>
    <col min="10495" max="10495" width="9.140625" style="72"/>
    <col min="10496" max="10496" width="3.5703125" style="72" customWidth="1"/>
    <col min="10497" max="10497" width="5.140625" style="72" customWidth="1"/>
    <col min="10498" max="10498" width="3.7109375" style="72" customWidth="1"/>
    <col min="10499" max="10499" width="9.140625" style="72"/>
    <col min="10500" max="10500" width="3.5703125" style="72" customWidth="1"/>
    <col min="10501" max="10501" width="5.140625" style="72" customWidth="1"/>
    <col min="10502" max="10502" width="3.7109375" style="72" customWidth="1"/>
    <col min="10503" max="10503" width="10.85546875" style="72" bestFit="1" customWidth="1"/>
    <col min="10504" max="10504" width="3.5703125" style="72" customWidth="1"/>
    <col min="10505" max="10505" width="6.7109375" style="72" customWidth="1"/>
    <col min="10506" max="10506" width="3.7109375" style="72" customWidth="1"/>
    <col min="10507" max="10507" width="9.140625" style="72"/>
    <col min="10508" max="10508" width="21.140625" style="72" customWidth="1"/>
    <col min="10509" max="10509" width="10.42578125" style="72" bestFit="1" customWidth="1"/>
    <col min="10510" max="10717" width="9.140625" style="72"/>
    <col min="10718" max="10718" width="26.5703125" style="72" customWidth="1"/>
    <col min="10719" max="10719" width="10.5703125" style="72" customWidth="1"/>
    <col min="10720" max="10720" width="4.5703125" style="72" customWidth="1"/>
    <col min="10721" max="10721" width="8.140625" style="72" customWidth="1"/>
    <col min="10722" max="10722" width="3.7109375" style="72" customWidth="1"/>
    <col min="10723" max="10723" width="12" style="72" customWidth="1"/>
    <col min="10724" max="10724" width="10" style="72" bestFit="1" customWidth="1"/>
    <col min="10725" max="10726" width="8.140625" style="72" bestFit="1" customWidth="1"/>
    <col min="10727" max="10727" width="10.5703125" style="72" customWidth="1"/>
    <col min="10728" max="10728" width="3.85546875" style="72" customWidth="1"/>
    <col min="10729" max="10729" width="7.42578125" style="72" bestFit="1" customWidth="1"/>
    <col min="10730" max="10730" width="3.7109375" style="72" customWidth="1"/>
    <col min="10731" max="10731" width="9.140625" style="72"/>
    <col min="10732" max="10732" width="3.5703125" style="72" customWidth="1"/>
    <col min="10733" max="10733" width="5.140625" style="72" customWidth="1"/>
    <col min="10734" max="10734" width="3.7109375" style="72" customWidth="1"/>
    <col min="10735" max="10735" width="9.140625" style="72"/>
    <col min="10736" max="10736" width="3.5703125" style="72" customWidth="1"/>
    <col min="10737" max="10737" width="5.140625" style="72" customWidth="1"/>
    <col min="10738" max="10738" width="3.7109375" style="72" customWidth="1"/>
    <col min="10739" max="10739" width="9.140625" style="72"/>
    <col min="10740" max="10740" width="3.5703125" style="72" customWidth="1"/>
    <col min="10741" max="10741" width="5.140625" style="72" customWidth="1"/>
    <col min="10742" max="10742" width="3.7109375" style="72" customWidth="1"/>
    <col min="10743" max="10743" width="9.140625" style="72"/>
    <col min="10744" max="10744" width="3.5703125" style="72" customWidth="1"/>
    <col min="10745" max="10745" width="5.140625" style="72" customWidth="1"/>
    <col min="10746" max="10746" width="3.7109375" style="72" customWidth="1"/>
    <col min="10747" max="10747" width="9.140625" style="72"/>
    <col min="10748" max="10748" width="3.5703125" style="72" customWidth="1"/>
    <col min="10749" max="10749" width="5.140625" style="72" customWidth="1"/>
    <col min="10750" max="10750" width="3.7109375" style="72" customWidth="1"/>
    <col min="10751" max="10751" width="9.140625" style="72"/>
    <col min="10752" max="10752" width="3.5703125" style="72" customWidth="1"/>
    <col min="10753" max="10753" width="5.140625" style="72" customWidth="1"/>
    <col min="10754" max="10754" width="3.7109375" style="72" customWidth="1"/>
    <col min="10755" max="10755" width="9.140625" style="72"/>
    <col min="10756" max="10756" width="3.5703125" style="72" customWidth="1"/>
    <col min="10757" max="10757" width="5.140625" style="72" customWidth="1"/>
    <col min="10758" max="10758" width="3.7109375" style="72" customWidth="1"/>
    <col min="10759" max="10759" width="10.85546875" style="72" bestFit="1" customWidth="1"/>
    <col min="10760" max="10760" width="3.5703125" style="72" customWidth="1"/>
    <col min="10761" max="10761" width="6.7109375" style="72" customWidth="1"/>
    <col min="10762" max="10762" width="3.7109375" style="72" customWidth="1"/>
    <col min="10763" max="10763" width="9.140625" style="72"/>
    <col min="10764" max="10764" width="21.140625" style="72" customWidth="1"/>
    <col min="10765" max="10765" width="10.42578125" style="72" bestFit="1" customWidth="1"/>
    <col min="10766" max="10973" width="9.140625" style="72"/>
    <col min="10974" max="10974" width="26.5703125" style="72" customWidth="1"/>
    <col min="10975" max="10975" width="10.5703125" style="72" customWidth="1"/>
    <col min="10976" max="10976" width="4.5703125" style="72" customWidth="1"/>
    <col min="10977" max="10977" width="8.140625" style="72" customWidth="1"/>
    <col min="10978" max="10978" width="3.7109375" style="72" customWidth="1"/>
    <col min="10979" max="10979" width="12" style="72" customWidth="1"/>
    <col min="10980" max="10980" width="10" style="72" bestFit="1" customWidth="1"/>
    <col min="10981" max="10982" width="8.140625" style="72" bestFit="1" customWidth="1"/>
    <col min="10983" max="10983" width="10.5703125" style="72" customWidth="1"/>
    <col min="10984" max="10984" width="3.85546875" style="72" customWidth="1"/>
    <col min="10985" max="10985" width="7.42578125" style="72" bestFit="1" customWidth="1"/>
    <col min="10986" max="10986" width="3.7109375" style="72" customWidth="1"/>
    <col min="10987" max="10987" width="9.140625" style="72"/>
    <col min="10988" max="10988" width="3.5703125" style="72" customWidth="1"/>
    <col min="10989" max="10989" width="5.140625" style="72" customWidth="1"/>
    <col min="10990" max="10990" width="3.7109375" style="72" customWidth="1"/>
    <col min="10991" max="10991" width="9.140625" style="72"/>
    <col min="10992" max="10992" width="3.5703125" style="72" customWidth="1"/>
    <col min="10993" max="10993" width="5.140625" style="72" customWidth="1"/>
    <col min="10994" max="10994" width="3.7109375" style="72" customWidth="1"/>
    <col min="10995" max="10995" width="9.140625" style="72"/>
    <col min="10996" max="10996" width="3.5703125" style="72" customWidth="1"/>
    <col min="10997" max="10997" width="5.140625" style="72" customWidth="1"/>
    <col min="10998" max="10998" width="3.7109375" style="72" customWidth="1"/>
    <col min="10999" max="10999" width="9.140625" style="72"/>
    <col min="11000" max="11000" width="3.5703125" style="72" customWidth="1"/>
    <col min="11001" max="11001" width="5.140625" style="72" customWidth="1"/>
    <col min="11002" max="11002" width="3.7109375" style="72" customWidth="1"/>
    <col min="11003" max="11003" width="9.140625" style="72"/>
    <col min="11004" max="11004" width="3.5703125" style="72" customWidth="1"/>
    <col min="11005" max="11005" width="5.140625" style="72" customWidth="1"/>
    <col min="11006" max="11006" width="3.7109375" style="72" customWidth="1"/>
    <col min="11007" max="11007" width="9.140625" style="72"/>
    <col min="11008" max="11008" width="3.5703125" style="72" customWidth="1"/>
    <col min="11009" max="11009" width="5.140625" style="72" customWidth="1"/>
    <col min="11010" max="11010" width="3.7109375" style="72" customWidth="1"/>
    <col min="11011" max="11011" width="9.140625" style="72"/>
    <col min="11012" max="11012" width="3.5703125" style="72" customWidth="1"/>
    <col min="11013" max="11013" width="5.140625" style="72" customWidth="1"/>
    <col min="11014" max="11014" width="3.7109375" style="72" customWidth="1"/>
    <col min="11015" max="11015" width="10.85546875" style="72" bestFit="1" customWidth="1"/>
    <col min="11016" max="11016" width="3.5703125" style="72" customWidth="1"/>
    <col min="11017" max="11017" width="6.7109375" style="72" customWidth="1"/>
    <col min="11018" max="11018" width="3.7109375" style="72" customWidth="1"/>
    <col min="11019" max="11019" width="9.140625" style="72"/>
    <col min="11020" max="11020" width="21.140625" style="72" customWidth="1"/>
    <col min="11021" max="11021" width="10.42578125" style="72" bestFit="1" customWidth="1"/>
    <col min="11022" max="11229" width="9.140625" style="72"/>
    <col min="11230" max="11230" width="26.5703125" style="72" customWidth="1"/>
    <col min="11231" max="11231" width="10.5703125" style="72" customWidth="1"/>
    <col min="11232" max="11232" width="4.5703125" style="72" customWidth="1"/>
    <col min="11233" max="11233" width="8.140625" style="72" customWidth="1"/>
    <col min="11234" max="11234" width="3.7109375" style="72" customWidth="1"/>
    <col min="11235" max="11235" width="12" style="72" customWidth="1"/>
    <col min="11236" max="11236" width="10" style="72" bestFit="1" customWidth="1"/>
    <col min="11237" max="11238" width="8.140625" style="72" bestFit="1" customWidth="1"/>
    <col min="11239" max="11239" width="10.5703125" style="72" customWidth="1"/>
    <col min="11240" max="11240" width="3.85546875" style="72" customWidth="1"/>
    <col min="11241" max="11241" width="7.42578125" style="72" bestFit="1" customWidth="1"/>
    <col min="11242" max="11242" width="3.7109375" style="72" customWidth="1"/>
    <col min="11243" max="11243" width="9.140625" style="72"/>
    <col min="11244" max="11244" width="3.5703125" style="72" customWidth="1"/>
    <col min="11245" max="11245" width="5.140625" style="72" customWidth="1"/>
    <col min="11246" max="11246" width="3.7109375" style="72" customWidth="1"/>
    <col min="11247" max="11247" width="9.140625" style="72"/>
    <col min="11248" max="11248" width="3.5703125" style="72" customWidth="1"/>
    <col min="11249" max="11249" width="5.140625" style="72" customWidth="1"/>
    <col min="11250" max="11250" width="3.7109375" style="72" customWidth="1"/>
    <col min="11251" max="11251" width="9.140625" style="72"/>
    <col min="11252" max="11252" width="3.5703125" style="72" customWidth="1"/>
    <col min="11253" max="11253" width="5.140625" style="72" customWidth="1"/>
    <col min="11254" max="11254" width="3.7109375" style="72" customWidth="1"/>
    <col min="11255" max="11255" width="9.140625" style="72"/>
    <col min="11256" max="11256" width="3.5703125" style="72" customWidth="1"/>
    <col min="11257" max="11257" width="5.140625" style="72" customWidth="1"/>
    <col min="11258" max="11258" width="3.7109375" style="72" customWidth="1"/>
    <col min="11259" max="11259" width="9.140625" style="72"/>
    <col min="11260" max="11260" width="3.5703125" style="72" customWidth="1"/>
    <col min="11261" max="11261" width="5.140625" style="72" customWidth="1"/>
    <col min="11262" max="11262" width="3.7109375" style="72" customWidth="1"/>
    <col min="11263" max="11263" width="9.140625" style="72"/>
    <col min="11264" max="11264" width="3.5703125" style="72" customWidth="1"/>
    <col min="11265" max="11265" width="5.140625" style="72" customWidth="1"/>
    <col min="11266" max="11266" width="3.7109375" style="72" customWidth="1"/>
    <col min="11267" max="11267" width="9.140625" style="72"/>
    <col min="11268" max="11268" width="3.5703125" style="72" customWidth="1"/>
    <col min="11269" max="11269" width="5.140625" style="72" customWidth="1"/>
    <col min="11270" max="11270" width="3.7109375" style="72" customWidth="1"/>
    <col min="11271" max="11271" width="10.85546875" style="72" bestFit="1" customWidth="1"/>
    <col min="11272" max="11272" width="3.5703125" style="72" customWidth="1"/>
    <col min="11273" max="11273" width="6.7109375" style="72" customWidth="1"/>
    <col min="11274" max="11274" width="3.7109375" style="72" customWidth="1"/>
    <col min="11275" max="11275" width="9.140625" style="72"/>
    <col min="11276" max="11276" width="21.140625" style="72" customWidth="1"/>
    <col min="11277" max="11277" width="10.42578125" style="72" bestFit="1" customWidth="1"/>
    <col min="11278" max="11485" width="9.140625" style="72"/>
    <col min="11486" max="11486" width="26.5703125" style="72" customWidth="1"/>
    <col min="11487" max="11487" width="10.5703125" style="72" customWidth="1"/>
    <col min="11488" max="11488" width="4.5703125" style="72" customWidth="1"/>
    <col min="11489" max="11489" width="8.140625" style="72" customWidth="1"/>
    <col min="11490" max="11490" width="3.7109375" style="72" customWidth="1"/>
    <col min="11491" max="11491" width="12" style="72" customWidth="1"/>
    <col min="11492" max="11492" width="10" style="72" bestFit="1" customWidth="1"/>
    <col min="11493" max="11494" width="8.140625" style="72" bestFit="1" customWidth="1"/>
    <col min="11495" max="11495" width="10.5703125" style="72" customWidth="1"/>
    <col min="11496" max="11496" width="3.85546875" style="72" customWidth="1"/>
    <col min="11497" max="11497" width="7.42578125" style="72" bestFit="1" customWidth="1"/>
    <col min="11498" max="11498" width="3.7109375" style="72" customWidth="1"/>
    <col min="11499" max="11499" width="9.140625" style="72"/>
    <col min="11500" max="11500" width="3.5703125" style="72" customWidth="1"/>
    <col min="11501" max="11501" width="5.140625" style="72" customWidth="1"/>
    <col min="11502" max="11502" width="3.7109375" style="72" customWidth="1"/>
    <col min="11503" max="11503" width="9.140625" style="72"/>
    <col min="11504" max="11504" width="3.5703125" style="72" customWidth="1"/>
    <col min="11505" max="11505" width="5.140625" style="72" customWidth="1"/>
    <col min="11506" max="11506" width="3.7109375" style="72" customWidth="1"/>
    <col min="11507" max="11507" width="9.140625" style="72"/>
    <col min="11508" max="11508" width="3.5703125" style="72" customWidth="1"/>
    <col min="11509" max="11509" width="5.140625" style="72" customWidth="1"/>
    <col min="11510" max="11510" width="3.7109375" style="72" customWidth="1"/>
    <col min="11511" max="11511" width="9.140625" style="72"/>
    <col min="11512" max="11512" width="3.5703125" style="72" customWidth="1"/>
    <col min="11513" max="11513" width="5.140625" style="72" customWidth="1"/>
    <col min="11514" max="11514" width="3.7109375" style="72" customWidth="1"/>
    <col min="11515" max="11515" width="9.140625" style="72"/>
    <col min="11516" max="11516" width="3.5703125" style="72" customWidth="1"/>
    <col min="11517" max="11517" width="5.140625" style="72" customWidth="1"/>
    <col min="11518" max="11518" width="3.7109375" style="72" customWidth="1"/>
    <col min="11519" max="11519" width="9.140625" style="72"/>
    <col min="11520" max="11520" width="3.5703125" style="72" customWidth="1"/>
    <col min="11521" max="11521" width="5.140625" style="72" customWidth="1"/>
    <col min="11522" max="11522" width="3.7109375" style="72" customWidth="1"/>
    <col min="11523" max="11523" width="9.140625" style="72"/>
    <col min="11524" max="11524" width="3.5703125" style="72" customWidth="1"/>
    <col min="11525" max="11525" width="5.140625" style="72" customWidth="1"/>
    <col min="11526" max="11526" width="3.7109375" style="72" customWidth="1"/>
    <col min="11527" max="11527" width="10.85546875" style="72" bestFit="1" customWidth="1"/>
    <col min="11528" max="11528" width="3.5703125" style="72" customWidth="1"/>
    <col min="11529" max="11529" width="6.7109375" style="72" customWidth="1"/>
    <col min="11530" max="11530" width="3.7109375" style="72" customWidth="1"/>
    <col min="11531" max="11531" width="9.140625" style="72"/>
    <col min="11532" max="11532" width="21.140625" style="72" customWidth="1"/>
    <col min="11533" max="11533" width="10.42578125" style="72" bestFit="1" customWidth="1"/>
    <col min="11534" max="11741" width="9.140625" style="72"/>
    <col min="11742" max="11742" width="26.5703125" style="72" customWidth="1"/>
    <col min="11743" max="11743" width="10.5703125" style="72" customWidth="1"/>
    <col min="11744" max="11744" width="4.5703125" style="72" customWidth="1"/>
    <col min="11745" max="11745" width="8.140625" style="72" customWidth="1"/>
    <col min="11746" max="11746" width="3.7109375" style="72" customWidth="1"/>
    <col min="11747" max="11747" width="12" style="72" customWidth="1"/>
    <col min="11748" max="11748" width="10" style="72" bestFit="1" customWidth="1"/>
    <col min="11749" max="11750" width="8.140625" style="72" bestFit="1" customWidth="1"/>
    <col min="11751" max="11751" width="10.5703125" style="72" customWidth="1"/>
    <col min="11752" max="11752" width="3.85546875" style="72" customWidth="1"/>
    <col min="11753" max="11753" width="7.42578125" style="72" bestFit="1" customWidth="1"/>
    <col min="11754" max="11754" width="3.7109375" style="72" customWidth="1"/>
    <col min="11755" max="11755" width="9.140625" style="72"/>
    <col min="11756" max="11756" width="3.5703125" style="72" customWidth="1"/>
    <col min="11757" max="11757" width="5.140625" style="72" customWidth="1"/>
    <col min="11758" max="11758" width="3.7109375" style="72" customWidth="1"/>
    <col min="11759" max="11759" width="9.140625" style="72"/>
    <col min="11760" max="11760" width="3.5703125" style="72" customWidth="1"/>
    <col min="11761" max="11761" width="5.140625" style="72" customWidth="1"/>
    <col min="11762" max="11762" width="3.7109375" style="72" customWidth="1"/>
    <col min="11763" max="11763" width="9.140625" style="72"/>
    <col min="11764" max="11764" width="3.5703125" style="72" customWidth="1"/>
    <col min="11765" max="11765" width="5.140625" style="72" customWidth="1"/>
    <col min="11766" max="11766" width="3.7109375" style="72" customWidth="1"/>
    <col min="11767" max="11767" width="9.140625" style="72"/>
    <col min="11768" max="11768" width="3.5703125" style="72" customWidth="1"/>
    <col min="11769" max="11769" width="5.140625" style="72" customWidth="1"/>
    <col min="11770" max="11770" width="3.7109375" style="72" customWidth="1"/>
    <col min="11771" max="11771" width="9.140625" style="72"/>
    <col min="11772" max="11772" width="3.5703125" style="72" customWidth="1"/>
    <col min="11773" max="11773" width="5.140625" style="72" customWidth="1"/>
    <col min="11774" max="11774" width="3.7109375" style="72" customWidth="1"/>
    <col min="11775" max="11775" width="9.140625" style="72"/>
    <col min="11776" max="11776" width="3.5703125" style="72" customWidth="1"/>
    <col min="11777" max="11777" width="5.140625" style="72" customWidth="1"/>
    <col min="11778" max="11778" width="3.7109375" style="72" customWidth="1"/>
    <col min="11779" max="11779" width="9.140625" style="72"/>
    <col min="11780" max="11780" width="3.5703125" style="72" customWidth="1"/>
    <col min="11781" max="11781" width="5.140625" style="72" customWidth="1"/>
    <col min="11782" max="11782" width="3.7109375" style="72" customWidth="1"/>
    <col min="11783" max="11783" width="10.85546875" style="72" bestFit="1" customWidth="1"/>
    <col min="11784" max="11784" width="3.5703125" style="72" customWidth="1"/>
    <col min="11785" max="11785" width="6.7109375" style="72" customWidth="1"/>
    <col min="11786" max="11786" width="3.7109375" style="72" customWidth="1"/>
    <col min="11787" max="11787" width="9.140625" style="72"/>
    <col min="11788" max="11788" width="21.140625" style="72" customWidth="1"/>
    <col min="11789" max="11789" width="10.42578125" style="72" bestFit="1" customWidth="1"/>
    <col min="11790" max="11997" width="9.140625" style="72"/>
    <col min="11998" max="11998" width="26.5703125" style="72" customWidth="1"/>
    <col min="11999" max="11999" width="10.5703125" style="72" customWidth="1"/>
    <col min="12000" max="12000" width="4.5703125" style="72" customWidth="1"/>
    <col min="12001" max="12001" width="8.140625" style="72" customWidth="1"/>
    <col min="12002" max="12002" width="3.7109375" style="72" customWidth="1"/>
    <col min="12003" max="12003" width="12" style="72" customWidth="1"/>
    <col min="12004" max="12004" width="10" style="72" bestFit="1" customWidth="1"/>
    <col min="12005" max="12006" width="8.140625" style="72" bestFit="1" customWidth="1"/>
    <col min="12007" max="12007" width="10.5703125" style="72" customWidth="1"/>
    <col min="12008" max="12008" width="3.85546875" style="72" customWidth="1"/>
    <col min="12009" max="12009" width="7.42578125" style="72" bestFit="1" customWidth="1"/>
    <col min="12010" max="12010" width="3.7109375" style="72" customWidth="1"/>
    <col min="12011" max="12011" width="9.140625" style="72"/>
    <col min="12012" max="12012" width="3.5703125" style="72" customWidth="1"/>
    <col min="12013" max="12013" width="5.140625" style="72" customWidth="1"/>
    <col min="12014" max="12014" width="3.7109375" style="72" customWidth="1"/>
    <col min="12015" max="12015" width="9.140625" style="72"/>
    <col min="12016" max="12016" width="3.5703125" style="72" customWidth="1"/>
    <col min="12017" max="12017" width="5.140625" style="72" customWidth="1"/>
    <col min="12018" max="12018" width="3.7109375" style="72" customWidth="1"/>
    <col min="12019" max="12019" width="9.140625" style="72"/>
    <col min="12020" max="12020" width="3.5703125" style="72" customWidth="1"/>
    <col min="12021" max="12021" width="5.140625" style="72" customWidth="1"/>
    <col min="12022" max="12022" width="3.7109375" style="72" customWidth="1"/>
    <col min="12023" max="12023" width="9.140625" style="72"/>
    <col min="12024" max="12024" width="3.5703125" style="72" customWidth="1"/>
    <col min="12025" max="12025" width="5.140625" style="72" customWidth="1"/>
    <col min="12026" max="12026" width="3.7109375" style="72" customWidth="1"/>
    <col min="12027" max="12027" width="9.140625" style="72"/>
    <col min="12028" max="12028" width="3.5703125" style="72" customWidth="1"/>
    <col min="12029" max="12029" width="5.140625" style="72" customWidth="1"/>
    <col min="12030" max="12030" width="3.7109375" style="72" customWidth="1"/>
    <col min="12031" max="12031" width="9.140625" style="72"/>
    <col min="12032" max="12032" width="3.5703125" style="72" customWidth="1"/>
    <col min="12033" max="12033" width="5.140625" style="72" customWidth="1"/>
    <col min="12034" max="12034" width="3.7109375" style="72" customWidth="1"/>
    <col min="12035" max="12035" width="9.140625" style="72"/>
    <col min="12036" max="12036" width="3.5703125" style="72" customWidth="1"/>
    <col min="12037" max="12037" width="5.140625" style="72" customWidth="1"/>
    <col min="12038" max="12038" width="3.7109375" style="72" customWidth="1"/>
    <col min="12039" max="12039" width="10.85546875" style="72" bestFit="1" customWidth="1"/>
    <col min="12040" max="12040" width="3.5703125" style="72" customWidth="1"/>
    <col min="12041" max="12041" width="6.7109375" style="72" customWidth="1"/>
    <col min="12042" max="12042" width="3.7109375" style="72" customWidth="1"/>
    <col min="12043" max="12043" width="9.140625" style="72"/>
    <col min="12044" max="12044" width="21.140625" style="72" customWidth="1"/>
    <col min="12045" max="12045" width="10.42578125" style="72" bestFit="1" customWidth="1"/>
    <col min="12046" max="12253" width="9.140625" style="72"/>
    <col min="12254" max="12254" width="26.5703125" style="72" customWidth="1"/>
    <col min="12255" max="12255" width="10.5703125" style="72" customWidth="1"/>
    <col min="12256" max="12256" width="4.5703125" style="72" customWidth="1"/>
    <col min="12257" max="12257" width="8.140625" style="72" customWidth="1"/>
    <col min="12258" max="12258" width="3.7109375" style="72" customWidth="1"/>
    <col min="12259" max="12259" width="12" style="72" customWidth="1"/>
    <col min="12260" max="12260" width="10" style="72" bestFit="1" customWidth="1"/>
    <col min="12261" max="12262" width="8.140625" style="72" bestFit="1" customWidth="1"/>
    <col min="12263" max="12263" width="10.5703125" style="72" customWidth="1"/>
    <col min="12264" max="12264" width="3.85546875" style="72" customWidth="1"/>
    <col min="12265" max="12265" width="7.42578125" style="72" bestFit="1" customWidth="1"/>
    <col min="12266" max="12266" width="3.7109375" style="72" customWidth="1"/>
    <col min="12267" max="12267" width="9.140625" style="72"/>
    <col min="12268" max="12268" width="3.5703125" style="72" customWidth="1"/>
    <col min="12269" max="12269" width="5.140625" style="72" customWidth="1"/>
    <col min="12270" max="12270" width="3.7109375" style="72" customWidth="1"/>
    <col min="12271" max="12271" width="9.140625" style="72"/>
    <col min="12272" max="12272" width="3.5703125" style="72" customWidth="1"/>
    <col min="12273" max="12273" width="5.140625" style="72" customWidth="1"/>
    <col min="12274" max="12274" width="3.7109375" style="72" customWidth="1"/>
    <col min="12275" max="12275" width="9.140625" style="72"/>
    <col min="12276" max="12276" width="3.5703125" style="72" customWidth="1"/>
    <col min="12277" max="12277" width="5.140625" style="72" customWidth="1"/>
    <col min="12278" max="12278" width="3.7109375" style="72" customWidth="1"/>
    <col min="12279" max="12279" width="9.140625" style="72"/>
    <col min="12280" max="12280" width="3.5703125" style="72" customWidth="1"/>
    <col min="12281" max="12281" width="5.140625" style="72" customWidth="1"/>
    <col min="12282" max="12282" width="3.7109375" style="72" customWidth="1"/>
    <col min="12283" max="12283" width="9.140625" style="72"/>
    <col min="12284" max="12284" width="3.5703125" style="72" customWidth="1"/>
    <col min="12285" max="12285" width="5.140625" style="72" customWidth="1"/>
    <col min="12286" max="12286" width="3.7109375" style="72" customWidth="1"/>
    <col min="12287" max="12287" width="9.140625" style="72"/>
    <col min="12288" max="12288" width="3.5703125" style="72" customWidth="1"/>
    <col min="12289" max="12289" width="5.140625" style="72" customWidth="1"/>
    <col min="12290" max="12290" width="3.7109375" style="72" customWidth="1"/>
    <col min="12291" max="12291" width="9.140625" style="72"/>
    <col min="12292" max="12292" width="3.5703125" style="72" customWidth="1"/>
    <col min="12293" max="12293" width="5.140625" style="72" customWidth="1"/>
    <col min="12294" max="12294" width="3.7109375" style="72" customWidth="1"/>
    <col min="12295" max="12295" width="10.85546875" style="72" bestFit="1" customWidth="1"/>
    <col min="12296" max="12296" width="3.5703125" style="72" customWidth="1"/>
    <col min="12297" max="12297" width="6.7109375" style="72" customWidth="1"/>
    <col min="12298" max="12298" width="3.7109375" style="72" customWidth="1"/>
    <col min="12299" max="12299" width="9.140625" style="72"/>
    <col min="12300" max="12300" width="21.140625" style="72" customWidth="1"/>
    <col min="12301" max="12301" width="10.42578125" style="72" bestFit="1" customWidth="1"/>
    <col min="12302" max="12509" width="9.140625" style="72"/>
    <col min="12510" max="12510" width="26.5703125" style="72" customWidth="1"/>
    <col min="12511" max="12511" width="10.5703125" style="72" customWidth="1"/>
    <col min="12512" max="12512" width="4.5703125" style="72" customWidth="1"/>
    <col min="12513" max="12513" width="8.140625" style="72" customWidth="1"/>
    <col min="12514" max="12514" width="3.7109375" style="72" customWidth="1"/>
    <col min="12515" max="12515" width="12" style="72" customWidth="1"/>
    <col min="12516" max="12516" width="10" style="72" bestFit="1" customWidth="1"/>
    <col min="12517" max="12518" width="8.140625" style="72" bestFit="1" customWidth="1"/>
    <col min="12519" max="12519" width="10.5703125" style="72" customWidth="1"/>
    <col min="12520" max="12520" width="3.85546875" style="72" customWidth="1"/>
    <col min="12521" max="12521" width="7.42578125" style="72" bestFit="1" customWidth="1"/>
    <col min="12522" max="12522" width="3.7109375" style="72" customWidth="1"/>
    <col min="12523" max="12523" width="9.140625" style="72"/>
    <col min="12524" max="12524" width="3.5703125" style="72" customWidth="1"/>
    <col min="12525" max="12525" width="5.140625" style="72" customWidth="1"/>
    <col min="12526" max="12526" width="3.7109375" style="72" customWidth="1"/>
    <col min="12527" max="12527" width="9.140625" style="72"/>
    <col min="12528" max="12528" width="3.5703125" style="72" customWidth="1"/>
    <col min="12529" max="12529" width="5.140625" style="72" customWidth="1"/>
    <col min="12530" max="12530" width="3.7109375" style="72" customWidth="1"/>
    <col min="12531" max="12531" width="9.140625" style="72"/>
    <col min="12532" max="12532" width="3.5703125" style="72" customWidth="1"/>
    <col min="12533" max="12533" width="5.140625" style="72" customWidth="1"/>
    <col min="12534" max="12534" width="3.7109375" style="72" customWidth="1"/>
    <col min="12535" max="12535" width="9.140625" style="72"/>
    <col min="12536" max="12536" width="3.5703125" style="72" customWidth="1"/>
    <col min="12537" max="12537" width="5.140625" style="72" customWidth="1"/>
    <col min="12538" max="12538" width="3.7109375" style="72" customWidth="1"/>
    <col min="12539" max="12539" width="9.140625" style="72"/>
    <col min="12540" max="12540" width="3.5703125" style="72" customWidth="1"/>
    <col min="12541" max="12541" width="5.140625" style="72" customWidth="1"/>
    <col min="12542" max="12542" width="3.7109375" style="72" customWidth="1"/>
    <col min="12543" max="12543" width="9.140625" style="72"/>
    <col min="12544" max="12544" width="3.5703125" style="72" customWidth="1"/>
    <col min="12545" max="12545" width="5.140625" style="72" customWidth="1"/>
    <col min="12546" max="12546" width="3.7109375" style="72" customWidth="1"/>
    <col min="12547" max="12547" width="9.140625" style="72"/>
    <col min="12548" max="12548" width="3.5703125" style="72" customWidth="1"/>
    <col min="12549" max="12549" width="5.140625" style="72" customWidth="1"/>
    <col min="12550" max="12550" width="3.7109375" style="72" customWidth="1"/>
    <col min="12551" max="12551" width="10.85546875" style="72" bestFit="1" customWidth="1"/>
    <col min="12552" max="12552" width="3.5703125" style="72" customWidth="1"/>
    <col min="12553" max="12553" width="6.7109375" style="72" customWidth="1"/>
    <col min="12554" max="12554" width="3.7109375" style="72" customWidth="1"/>
    <col min="12555" max="12555" width="9.140625" style="72"/>
    <col min="12556" max="12556" width="21.140625" style="72" customWidth="1"/>
    <col min="12557" max="12557" width="10.42578125" style="72" bestFit="1" customWidth="1"/>
    <col min="12558" max="12765" width="9.140625" style="72"/>
    <col min="12766" max="12766" width="26.5703125" style="72" customWidth="1"/>
    <col min="12767" max="12767" width="10.5703125" style="72" customWidth="1"/>
    <col min="12768" max="12768" width="4.5703125" style="72" customWidth="1"/>
    <col min="12769" max="12769" width="8.140625" style="72" customWidth="1"/>
    <col min="12770" max="12770" width="3.7109375" style="72" customWidth="1"/>
    <col min="12771" max="12771" width="12" style="72" customWidth="1"/>
    <col min="12772" max="12772" width="10" style="72" bestFit="1" customWidth="1"/>
    <col min="12773" max="12774" width="8.140625" style="72" bestFit="1" customWidth="1"/>
    <col min="12775" max="12775" width="10.5703125" style="72" customWidth="1"/>
    <col min="12776" max="12776" width="3.85546875" style="72" customWidth="1"/>
    <col min="12777" max="12777" width="7.42578125" style="72" bestFit="1" customWidth="1"/>
    <col min="12778" max="12778" width="3.7109375" style="72" customWidth="1"/>
    <col min="12779" max="12779" width="9.140625" style="72"/>
    <col min="12780" max="12780" width="3.5703125" style="72" customWidth="1"/>
    <col min="12781" max="12781" width="5.140625" style="72" customWidth="1"/>
    <col min="12782" max="12782" width="3.7109375" style="72" customWidth="1"/>
    <col min="12783" max="12783" width="9.140625" style="72"/>
    <col min="12784" max="12784" width="3.5703125" style="72" customWidth="1"/>
    <col min="12785" max="12785" width="5.140625" style="72" customWidth="1"/>
    <col min="12786" max="12786" width="3.7109375" style="72" customWidth="1"/>
    <col min="12787" max="12787" width="9.140625" style="72"/>
    <col min="12788" max="12788" width="3.5703125" style="72" customWidth="1"/>
    <col min="12789" max="12789" width="5.140625" style="72" customWidth="1"/>
    <col min="12790" max="12790" width="3.7109375" style="72" customWidth="1"/>
    <col min="12791" max="12791" width="9.140625" style="72"/>
    <col min="12792" max="12792" width="3.5703125" style="72" customWidth="1"/>
    <col min="12793" max="12793" width="5.140625" style="72" customWidth="1"/>
    <col min="12794" max="12794" width="3.7109375" style="72" customWidth="1"/>
    <col min="12795" max="12795" width="9.140625" style="72"/>
    <col min="12796" max="12796" width="3.5703125" style="72" customWidth="1"/>
    <col min="12797" max="12797" width="5.140625" style="72" customWidth="1"/>
    <col min="12798" max="12798" width="3.7109375" style="72" customWidth="1"/>
    <col min="12799" max="12799" width="9.140625" style="72"/>
    <col min="12800" max="12800" width="3.5703125" style="72" customWidth="1"/>
    <col min="12801" max="12801" width="5.140625" style="72" customWidth="1"/>
    <col min="12802" max="12802" width="3.7109375" style="72" customWidth="1"/>
    <col min="12803" max="12803" width="9.140625" style="72"/>
    <col min="12804" max="12804" width="3.5703125" style="72" customWidth="1"/>
    <col min="12805" max="12805" width="5.140625" style="72" customWidth="1"/>
    <col min="12806" max="12806" width="3.7109375" style="72" customWidth="1"/>
    <col min="12807" max="12807" width="10.85546875" style="72" bestFit="1" customWidth="1"/>
    <col min="12808" max="12808" width="3.5703125" style="72" customWidth="1"/>
    <col min="12809" max="12809" width="6.7109375" style="72" customWidth="1"/>
    <col min="12810" max="12810" width="3.7109375" style="72" customWidth="1"/>
    <col min="12811" max="12811" width="9.140625" style="72"/>
    <col min="12812" max="12812" width="21.140625" style="72" customWidth="1"/>
    <col min="12813" max="12813" width="10.42578125" style="72" bestFit="1" customWidth="1"/>
    <col min="12814" max="13021" width="9.140625" style="72"/>
    <col min="13022" max="13022" width="26.5703125" style="72" customWidth="1"/>
    <col min="13023" max="13023" width="10.5703125" style="72" customWidth="1"/>
    <col min="13024" max="13024" width="4.5703125" style="72" customWidth="1"/>
    <col min="13025" max="13025" width="8.140625" style="72" customWidth="1"/>
    <col min="13026" max="13026" width="3.7109375" style="72" customWidth="1"/>
    <col min="13027" max="13027" width="12" style="72" customWidth="1"/>
    <col min="13028" max="13028" width="10" style="72" bestFit="1" customWidth="1"/>
    <col min="13029" max="13030" width="8.140625" style="72" bestFit="1" customWidth="1"/>
    <col min="13031" max="13031" width="10.5703125" style="72" customWidth="1"/>
    <col min="13032" max="13032" width="3.85546875" style="72" customWidth="1"/>
    <col min="13033" max="13033" width="7.42578125" style="72" bestFit="1" customWidth="1"/>
    <col min="13034" max="13034" width="3.7109375" style="72" customWidth="1"/>
    <col min="13035" max="13035" width="9.140625" style="72"/>
    <col min="13036" max="13036" width="3.5703125" style="72" customWidth="1"/>
    <col min="13037" max="13037" width="5.140625" style="72" customWidth="1"/>
    <col min="13038" max="13038" width="3.7109375" style="72" customWidth="1"/>
    <col min="13039" max="13039" width="9.140625" style="72"/>
    <col min="13040" max="13040" width="3.5703125" style="72" customWidth="1"/>
    <col min="13041" max="13041" width="5.140625" style="72" customWidth="1"/>
    <col min="13042" max="13042" width="3.7109375" style="72" customWidth="1"/>
    <col min="13043" max="13043" width="9.140625" style="72"/>
    <col min="13044" max="13044" width="3.5703125" style="72" customWidth="1"/>
    <col min="13045" max="13045" width="5.140625" style="72" customWidth="1"/>
    <col min="13046" max="13046" width="3.7109375" style="72" customWidth="1"/>
    <col min="13047" max="13047" width="9.140625" style="72"/>
    <col min="13048" max="13048" width="3.5703125" style="72" customWidth="1"/>
    <col min="13049" max="13049" width="5.140625" style="72" customWidth="1"/>
    <col min="13050" max="13050" width="3.7109375" style="72" customWidth="1"/>
    <col min="13051" max="13051" width="9.140625" style="72"/>
    <col min="13052" max="13052" width="3.5703125" style="72" customWidth="1"/>
    <col min="13053" max="13053" width="5.140625" style="72" customWidth="1"/>
    <col min="13054" max="13054" width="3.7109375" style="72" customWidth="1"/>
    <col min="13055" max="13055" width="9.140625" style="72"/>
    <col min="13056" max="13056" width="3.5703125" style="72" customWidth="1"/>
    <col min="13057" max="13057" width="5.140625" style="72" customWidth="1"/>
    <col min="13058" max="13058" width="3.7109375" style="72" customWidth="1"/>
    <col min="13059" max="13059" width="9.140625" style="72"/>
    <col min="13060" max="13060" width="3.5703125" style="72" customWidth="1"/>
    <col min="13061" max="13061" width="5.140625" style="72" customWidth="1"/>
    <col min="13062" max="13062" width="3.7109375" style="72" customWidth="1"/>
    <col min="13063" max="13063" width="10.85546875" style="72" bestFit="1" customWidth="1"/>
    <col min="13064" max="13064" width="3.5703125" style="72" customWidth="1"/>
    <col min="13065" max="13065" width="6.7109375" style="72" customWidth="1"/>
    <col min="13066" max="13066" width="3.7109375" style="72" customWidth="1"/>
    <col min="13067" max="13067" width="9.140625" style="72"/>
    <col min="13068" max="13068" width="21.140625" style="72" customWidth="1"/>
    <col min="13069" max="13069" width="10.42578125" style="72" bestFit="1" customWidth="1"/>
    <col min="13070" max="13277" width="9.140625" style="72"/>
    <col min="13278" max="13278" width="26.5703125" style="72" customWidth="1"/>
    <col min="13279" max="13279" width="10.5703125" style="72" customWidth="1"/>
    <col min="13280" max="13280" width="4.5703125" style="72" customWidth="1"/>
    <col min="13281" max="13281" width="8.140625" style="72" customWidth="1"/>
    <col min="13282" max="13282" width="3.7109375" style="72" customWidth="1"/>
    <col min="13283" max="13283" width="12" style="72" customWidth="1"/>
    <col min="13284" max="13284" width="10" style="72" bestFit="1" customWidth="1"/>
    <col min="13285" max="13286" width="8.140625" style="72" bestFit="1" customWidth="1"/>
    <col min="13287" max="13287" width="10.5703125" style="72" customWidth="1"/>
    <col min="13288" max="13288" width="3.85546875" style="72" customWidth="1"/>
    <col min="13289" max="13289" width="7.42578125" style="72" bestFit="1" customWidth="1"/>
    <col min="13290" max="13290" width="3.7109375" style="72" customWidth="1"/>
    <col min="13291" max="13291" width="9.140625" style="72"/>
    <col min="13292" max="13292" width="3.5703125" style="72" customWidth="1"/>
    <col min="13293" max="13293" width="5.140625" style="72" customWidth="1"/>
    <col min="13294" max="13294" width="3.7109375" style="72" customWidth="1"/>
    <col min="13295" max="13295" width="9.140625" style="72"/>
    <col min="13296" max="13296" width="3.5703125" style="72" customWidth="1"/>
    <col min="13297" max="13297" width="5.140625" style="72" customWidth="1"/>
    <col min="13298" max="13298" width="3.7109375" style="72" customWidth="1"/>
    <col min="13299" max="13299" width="9.140625" style="72"/>
    <col min="13300" max="13300" width="3.5703125" style="72" customWidth="1"/>
    <col min="13301" max="13301" width="5.140625" style="72" customWidth="1"/>
    <col min="13302" max="13302" width="3.7109375" style="72" customWidth="1"/>
    <col min="13303" max="13303" width="9.140625" style="72"/>
    <col min="13304" max="13304" width="3.5703125" style="72" customWidth="1"/>
    <col min="13305" max="13305" width="5.140625" style="72" customWidth="1"/>
    <col min="13306" max="13306" width="3.7109375" style="72" customWidth="1"/>
    <col min="13307" max="13307" width="9.140625" style="72"/>
    <col min="13308" max="13308" width="3.5703125" style="72" customWidth="1"/>
    <col min="13309" max="13309" width="5.140625" style="72" customWidth="1"/>
    <col min="13310" max="13310" width="3.7109375" style="72" customWidth="1"/>
    <col min="13311" max="13311" width="9.140625" style="72"/>
    <col min="13312" max="13312" width="3.5703125" style="72" customWidth="1"/>
    <col min="13313" max="13313" width="5.140625" style="72" customWidth="1"/>
    <col min="13314" max="13314" width="3.7109375" style="72" customWidth="1"/>
    <col min="13315" max="13315" width="9.140625" style="72"/>
    <col min="13316" max="13316" width="3.5703125" style="72" customWidth="1"/>
    <col min="13317" max="13317" width="5.140625" style="72" customWidth="1"/>
    <col min="13318" max="13318" width="3.7109375" style="72" customWidth="1"/>
    <col min="13319" max="13319" width="10.85546875" style="72" bestFit="1" customWidth="1"/>
    <col min="13320" max="13320" width="3.5703125" style="72" customWidth="1"/>
    <col min="13321" max="13321" width="6.7109375" style="72" customWidth="1"/>
    <col min="13322" max="13322" width="3.7109375" style="72" customWidth="1"/>
    <col min="13323" max="13323" width="9.140625" style="72"/>
    <col min="13324" max="13324" width="21.140625" style="72" customWidth="1"/>
    <col min="13325" max="13325" width="10.42578125" style="72" bestFit="1" customWidth="1"/>
    <col min="13326" max="13533" width="9.140625" style="72"/>
    <col min="13534" max="13534" width="26.5703125" style="72" customWidth="1"/>
    <col min="13535" max="13535" width="10.5703125" style="72" customWidth="1"/>
    <col min="13536" max="13536" width="4.5703125" style="72" customWidth="1"/>
    <col min="13537" max="13537" width="8.140625" style="72" customWidth="1"/>
    <col min="13538" max="13538" width="3.7109375" style="72" customWidth="1"/>
    <col min="13539" max="13539" width="12" style="72" customWidth="1"/>
    <col min="13540" max="13540" width="10" style="72" bestFit="1" customWidth="1"/>
    <col min="13541" max="13542" width="8.140625" style="72" bestFit="1" customWidth="1"/>
    <col min="13543" max="13543" width="10.5703125" style="72" customWidth="1"/>
    <col min="13544" max="13544" width="3.85546875" style="72" customWidth="1"/>
    <col min="13545" max="13545" width="7.42578125" style="72" bestFit="1" customWidth="1"/>
    <col min="13546" max="13546" width="3.7109375" style="72" customWidth="1"/>
    <col min="13547" max="13547" width="9.140625" style="72"/>
    <col min="13548" max="13548" width="3.5703125" style="72" customWidth="1"/>
    <col min="13549" max="13549" width="5.140625" style="72" customWidth="1"/>
    <col min="13550" max="13550" width="3.7109375" style="72" customWidth="1"/>
    <col min="13551" max="13551" width="9.140625" style="72"/>
    <col min="13552" max="13552" width="3.5703125" style="72" customWidth="1"/>
    <col min="13553" max="13553" width="5.140625" style="72" customWidth="1"/>
    <col min="13554" max="13554" width="3.7109375" style="72" customWidth="1"/>
    <col min="13555" max="13555" width="9.140625" style="72"/>
    <col min="13556" max="13556" width="3.5703125" style="72" customWidth="1"/>
    <col min="13557" max="13557" width="5.140625" style="72" customWidth="1"/>
    <col min="13558" max="13558" width="3.7109375" style="72" customWidth="1"/>
    <col min="13559" max="13559" width="9.140625" style="72"/>
    <col min="13560" max="13560" width="3.5703125" style="72" customWidth="1"/>
    <col min="13561" max="13561" width="5.140625" style="72" customWidth="1"/>
    <col min="13562" max="13562" width="3.7109375" style="72" customWidth="1"/>
    <col min="13563" max="13563" width="9.140625" style="72"/>
    <col min="13564" max="13564" width="3.5703125" style="72" customWidth="1"/>
    <col min="13565" max="13565" width="5.140625" style="72" customWidth="1"/>
    <col min="13566" max="13566" width="3.7109375" style="72" customWidth="1"/>
    <col min="13567" max="13567" width="9.140625" style="72"/>
    <col min="13568" max="13568" width="3.5703125" style="72" customWidth="1"/>
    <col min="13569" max="13569" width="5.140625" style="72" customWidth="1"/>
    <col min="13570" max="13570" width="3.7109375" style="72" customWidth="1"/>
    <col min="13571" max="13571" width="9.140625" style="72"/>
    <col min="13572" max="13572" width="3.5703125" style="72" customWidth="1"/>
    <col min="13573" max="13573" width="5.140625" style="72" customWidth="1"/>
    <col min="13574" max="13574" width="3.7109375" style="72" customWidth="1"/>
    <col min="13575" max="13575" width="10.85546875" style="72" bestFit="1" customWidth="1"/>
    <col min="13576" max="13576" width="3.5703125" style="72" customWidth="1"/>
    <col min="13577" max="13577" width="6.7109375" style="72" customWidth="1"/>
    <col min="13578" max="13578" width="3.7109375" style="72" customWidth="1"/>
    <col min="13579" max="13579" width="9.140625" style="72"/>
    <col min="13580" max="13580" width="21.140625" style="72" customWidth="1"/>
    <col min="13581" max="13581" width="10.42578125" style="72" bestFit="1" customWidth="1"/>
    <col min="13582" max="13789" width="9.140625" style="72"/>
    <col min="13790" max="13790" width="26.5703125" style="72" customWidth="1"/>
    <col min="13791" max="13791" width="10.5703125" style="72" customWidth="1"/>
    <col min="13792" max="13792" width="4.5703125" style="72" customWidth="1"/>
    <col min="13793" max="13793" width="8.140625" style="72" customWidth="1"/>
    <col min="13794" max="13794" width="3.7109375" style="72" customWidth="1"/>
    <col min="13795" max="13795" width="12" style="72" customWidth="1"/>
    <col min="13796" max="13796" width="10" style="72" bestFit="1" customWidth="1"/>
    <col min="13797" max="13798" width="8.140625" style="72" bestFit="1" customWidth="1"/>
    <col min="13799" max="13799" width="10.5703125" style="72" customWidth="1"/>
    <col min="13800" max="13800" width="3.85546875" style="72" customWidth="1"/>
    <col min="13801" max="13801" width="7.42578125" style="72" bestFit="1" customWidth="1"/>
    <col min="13802" max="13802" width="3.7109375" style="72" customWidth="1"/>
    <col min="13803" max="13803" width="9.140625" style="72"/>
    <col min="13804" max="13804" width="3.5703125" style="72" customWidth="1"/>
    <col min="13805" max="13805" width="5.140625" style="72" customWidth="1"/>
    <col min="13806" max="13806" width="3.7109375" style="72" customWidth="1"/>
    <col min="13807" max="13807" width="9.140625" style="72"/>
    <col min="13808" max="13808" width="3.5703125" style="72" customWidth="1"/>
    <col min="13809" max="13809" width="5.140625" style="72" customWidth="1"/>
    <col min="13810" max="13810" width="3.7109375" style="72" customWidth="1"/>
    <col min="13811" max="13811" width="9.140625" style="72"/>
    <col min="13812" max="13812" width="3.5703125" style="72" customWidth="1"/>
    <col min="13813" max="13813" width="5.140625" style="72" customWidth="1"/>
    <col min="13814" max="13814" width="3.7109375" style="72" customWidth="1"/>
    <col min="13815" max="13815" width="9.140625" style="72"/>
    <col min="13816" max="13816" width="3.5703125" style="72" customWidth="1"/>
    <col min="13817" max="13817" width="5.140625" style="72" customWidth="1"/>
    <col min="13818" max="13818" width="3.7109375" style="72" customWidth="1"/>
    <col min="13819" max="13819" width="9.140625" style="72"/>
    <col min="13820" max="13820" width="3.5703125" style="72" customWidth="1"/>
    <col min="13821" max="13821" width="5.140625" style="72" customWidth="1"/>
    <col min="13822" max="13822" width="3.7109375" style="72" customWidth="1"/>
    <col min="13823" max="13823" width="9.140625" style="72"/>
    <col min="13824" max="13824" width="3.5703125" style="72" customWidth="1"/>
    <col min="13825" max="13825" width="5.140625" style="72" customWidth="1"/>
    <col min="13826" max="13826" width="3.7109375" style="72" customWidth="1"/>
    <col min="13827" max="13827" width="9.140625" style="72"/>
    <col min="13828" max="13828" width="3.5703125" style="72" customWidth="1"/>
    <col min="13829" max="13829" width="5.140625" style="72" customWidth="1"/>
    <col min="13830" max="13830" width="3.7109375" style="72" customWidth="1"/>
    <col min="13831" max="13831" width="10.85546875" style="72" bestFit="1" customWidth="1"/>
    <col min="13832" max="13832" width="3.5703125" style="72" customWidth="1"/>
    <col min="13833" max="13833" width="6.7109375" style="72" customWidth="1"/>
    <col min="13834" max="13834" width="3.7109375" style="72" customWidth="1"/>
    <col min="13835" max="13835" width="9.140625" style="72"/>
    <col min="13836" max="13836" width="21.140625" style="72" customWidth="1"/>
    <col min="13837" max="13837" width="10.42578125" style="72" bestFit="1" customWidth="1"/>
    <col min="13838" max="14045" width="9.140625" style="72"/>
    <col min="14046" max="14046" width="26.5703125" style="72" customWidth="1"/>
    <col min="14047" max="14047" width="10.5703125" style="72" customWidth="1"/>
    <col min="14048" max="14048" width="4.5703125" style="72" customWidth="1"/>
    <col min="14049" max="14049" width="8.140625" style="72" customWidth="1"/>
    <col min="14050" max="14050" width="3.7109375" style="72" customWidth="1"/>
    <col min="14051" max="14051" width="12" style="72" customWidth="1"/>
    <col min="14052" max="14052" width="10" style="72" bestFit="1" customWidth="1"/>
    <col min="14053" max="14054" width="8.140625" style="72" bestFit="1" customWidth="1"/>
    <col min="14055" max="14055" width="10.5703125" style="72" customWidth="1"/>
    <col min="14056" max="14056" width="3.85546875" style="72" customWidth="1"/>
    <col min="14057" max="14057" width="7.42578125" style="72" bestFit="1" customWidth="1"/>
    <col min="14058" max="14058" width="3.7109375" style="72" customWidth="1"/>
    <col min="14059" max="14059" width="9.140625" style="72"/>
    <col min="14060" max="14060" width="3.5703125" style="72" customWidth="1"/>
    <col min="14061" max="14061" width="5.140625" style="72" customWidth="1"/>
    <col min="14062" max="14062" width="3.7109375" style="72" customWidth="1"/>
    <col min="14063" max="14063" width="9.140625" style="72"/>
    <col min="14064" max="14064" width="3.5703125" style="72" customWidth="1"/>
    <col min="14065" max="14065" width="5.140625" style="72" customWidth="1"/>
    <col min="14066" max="14066" width="3.7109375" style="72" customWidth="1"/>
    <col min="14067" max="14067" width="9.140625" style="72"/>
    <col min="14068" max="14068" width="3.5703125" style="72" customWidth="1"/>
    <col min="14069" max="14069" width="5.140625" style="72" customWidth="1"/>
    <col min="14070" max="14070" width="3.7109375" style="72" customWidth="1"/>
    <col min="14071" max="14071" width="9.140625" style="72"/>
    <col min="14072" max="14072" width="3.5703125" style="72" customWidth="1"/>
    <col min="14073" max="14073" width="5.140625" style="72" customWidth="1"/>
    <col min="14074" max="14074" width="3.7109375" style="72" customWidth="1"/>
    <col min="14075" max="14075" width="9.140625" style="72"/>
    <col min="14076" max="14076" width="3.5703125" style="72" customWidth="1"/>
    <col min="14077" max="14077" width="5.140625" style="72" customWidth="1"/>
    <col min="14078" max="14078" width="3.7109375" style="72" customWidth="1"/>
    <col min="14079" max="14079" width="9.140625" style="72"/>
    <col min="14080" max="14080" width="3.5703125" style="72" customWidth="1"/>
    <col min="14081" max="14081" width="5.140625" style="72" customWidth="1"/>
    <col min="14082" max="14082" width="3.7109375" style="72" customWidth="1"/>
    <col min="14083" max="14083" width="9.140625" style="72"/>
    <col min="14084" max="14084" width="3.5703125" style="72" customWidth="1"/>
    <col min="14085" max="14085" width="5.140625" style="72" customWidth="1"/>
    <col min="14086" max="14086" width="3.7109375" style="72" customWidth="1"/>
    <col min="14087" max="14087" width="10.85546875" style="72" bestFit="1" customWidth="1"/>
    <col min="14088" max="14088" width="3.5703125" style="72" customWidth="1"/>
    <col min="14089" max="14089" width="6.7109375" style="72" customWidth="1"/>
    <col min="14090" max="14090" width="3.7109375" style="72" customWidth="1"/>
    <col min="14091" max="14091" width="9.140625" style="72"/>
    <col min="14092" max="14092" width="21.140625" style="72" customWidth="1"/>
    <col min="14093" max="14093" width="10.42578125" style="72" bestFit="1" customWidth="1"/>
    <col min="14094" max="14301" width="9.140625" style="72"/>
    <col min="14302" max="14302" width="26.5703125" style="72" customWidth="1"/>
    <col min="14303" max="14303" width="10.5703125" style="72" customWidth="1"/>
    <col min="14304" max="14304" width="4.5703125" style="72" customWidth="1"/>
    <col min="14305" max="14305" width="8.140625" style="72" customWidth="1"/>
    <col min="14306" max="14306" width="3.7109375" style="72" customWidth="1"/>
    <col min="14307" max="14307" width="12" style="72" customWidth="1"/>
    <col min="14308" max="14308" width="10" style="72" bestFit="1" customWidth="1"/>
    <col min="14309" max="14310" width="8.140625" style="72" bestFit="1" customWidth="1"/>
    <col min="14311" max="14311" width="10.5703125" style="72" customWidth="1"/>
    <col min="14312" max="14312" width="3.85546875" style="72" customWidth="1"/>
    <col min="14313" max="14313" width="7.42578125" style="72" bestFit="1" customWidth="1"/>
    <col min="14314" max="14314" width="3.7109375" style="72" customWidth="1"/>
    <col min="14315" max="14315" width="9.140625" style="72"/>
    <col min="14316" max="14316" width="3.5703125" style="72" customWidth="1"/>
    <col min="14317" max="14317" width="5.140625" style="72" customWidth="1"/>
    <col min="14318" max="14318" width="3.7109375" style="72" customWidth="1"/>
    <col min="14319" max="14319" width="9.140625" style="72"/>
    <col min="14320" max="14320" width="3.5703125" style="72" customWidth="1"/>
    <col min="14321" max="14321" width="5.140625" style="72" customWidth="1"/>
    <col min="14322" max="14322" width="3.7109375" style="72" customWidth="1"/>
    <col min="14323" max="14323" width="9.140625" style="72"/>
    <col min="14324" max="14324" width="3.5703125" style="72" customWidth="1"/>
    <col min="14325" max="14325" width="5.140625" style="72" customWidth="1"/>
    <col min="14326" max="14326" width="3.7109375" style="72" customWidth="1"/>
    <col min="14327" max="14327" width="9.140625" style="72"/>
    <col min="14328" max="14328" width="3.5703125" style="72" customWidth="1"/>
    <col min="14329" max="14329" width="5.140625" style="72" customWidth="1"/>
    <col min="14330" max="14330" width="3.7109375" style="72" customWidth="1"/>
    <col min="14331" max="14331" width="9.140625" style="72"/>
    <col min="14332" max="14332" width="3.5703125" style="72" customWidth="1"/>
    <col min="14333" max="14333" width="5.140625" style="72" customWidth="1"/>
    <col min="14334" max="14334" width="3.7109375" style="72" customWidth="1"/>
    <col min="14335" max="14335" width="9.140625" style="72"/>
    <col min="14336" max="14336" width="3.5703125" style="72" customWidth="1"/>
    <col min="14337" max="14337" width="5.140625" style="72" customWidth="1"/>
    <col min="14338" max="14338" width="3.7109375" style="72" customWidth="1"/>
    <col min="14339" max="14339" width="9.140625" style="72"/>
    <col min="14340" max="14340" width="3.5703125" style="72" customWidth="1"/>
    <col min="14341" max="14341" width="5.140625" style="72" customWidth="1"/>
    <col min="14342" max="14342" width="3.7109375" style="72" customWidth="1"/>
    <col min="14343" max="14343" width="10.85546875" style="72" bestFit="1" customWidth="1"/>
    <col min="14344" max="14344" width="3.5703125" style="72" customWidth="1"/>
    <col min="14345" max="14345" width="6.7109375" style="72" customWidth="1"/>
    <col min="14346" max="14346" width="3.7109375" style="72" customWidth="1"/>
    <col min="14347" max="14347" width="9.140625" style="72"/>
    <col min="14348" max="14348" width="21.140625" style="72" customWidth="1"/>
    <col min="14349" max="14349" width="10.42578125" style="72" bestFit="1" customWidth="1"/>
    <col min="14350" max="14557" width="9.140625" style="72"/>
    <col min="14558" max="14558" width="26.5703125" style="72" customWidth="1"/>
    <col min="14559" max="14559" width="10.5703125" style="72" customWidth="1"/>
    <col min="14560" max="14560" width="4.5703125" style="72" customWidth="1"/>
    <col min="14561" max="14561" width="8.140625" style="72" customWidth="1"/>
    <col min="14562" max="14562" width="3.7109375" style="72" customWidth="1"/>
    <col min="14563" max="14563" width="12" style="72" customWidth="1"/>
    <col min="14564" max="14564" width="10" style="72" bestFit="1" customWidth="1"/>
    <col min="14565" max="14566" width="8.140625" style="72" bestFit="1" customWidth="1"/>
    <col min="14567" max="14567" width="10.5703125" style="72" customWidth="1"/>
    <col min="14568" max="14568" width="3.85546875" style="72" customWidth="1"/>
    <col min="14569" max="14569" width="7.42578125" style="72" bestFit="1" customWidth="1"/>
    <col min="14570" max="14570" width="3.7109375" style="72" customWidth="1"/>
    <col min="14571" max="14571" width="9.140625" style="72"/>
    <col min="14572" max="14572" width="3.5703125" style="72" customWidth="1"/>
    <col min="14573" max="14573" width="5.140625" style="72" customWidth="1"/>
    <col min="14574" max="14574" width="3.7109375" style="72" customWidth="1"/>
    <col min="14575" max="14575" width="9.140625" style="72"/>
    <col min="14576" max="14576" width="3.5703125" style="72" customWidth="1"/>
    <col min="14577" max="14577" width="5.140625" style="72" customWidth="1"/>
    <col min="14578" max="14578" width="3.7109375" style="72" customWidth="1"/>
    <col min="14579" max="14579" width="9.140625" style="72"/>
    <col min="14580" max="14580" width="3.5703125" style="72" customWidth="1"/>
    <col min="14581" max="14581" width="5.140625" style="72" customWidth="1"/>
    <col min="14582" max="14582" width="3.7109375" style="72" customWidth="1"/>
    <col min="14583" max="14583" width="9.140625" style="72"/>
    <col min="14584" max="14584" width="3.5703125" style="72" customWidth="1"/>
    <col min="14585" max="14585" width="5.140625" style="72" customWidth="1"/>
    <col min="14586" max="14586" width="3.7109375" style="72" customWidth="1"/>
    <col min="14587" max="14587" width="9.140625" style="72"/>
    <col min="14588" max="14588" width="3.5703125" style="72" customWidth="1"/>
    <col min="14589" max="14589" width="5.140625" style="72" customWidth="1"/>
    <col min="14590" max="14590" width="3.7109375" style="72" customWidth="1"/>
    <col min="14591" max="14591" width="9.140625" style="72"/>
    <col min="14592" max="14592" width="3.5703125" style="72" customWidth="1"/>
    <col min="14593" max="14593" width="5.140625" style="72" customWidth="1"/>
    <col min="14594" max="14594" width="3.7109375" style="72" customWidth="1"/>
    <col min="14595" max="14595" width="9.140625" style="72"/>
    <col min="14596" max="14596" width="3.5703125" style="72" customWidth="1"/>
    <col min="14597" max="14597" width="5.140625" style="72" customWidth="1"/>
    <col min="14598" max="14598" width="3.7109375" style="72" customWidth="1"/>
    <col min="14599" max="14599" width="10.85546875" style="72" bestFit="1" customWidth="1"/>
    <col min="14600" max="14600" width="3.5703125" style="72" customWidth="1"/>
    <col min="14601" max="14601" width="6.7109375" style="72" customWidth="1"/>
    <col min="14602" max="14602" width="3.7109375" style="72" customWidth="1"/>
    <col min="14603" max="14603" width="9.140625" style="72"/>
    <col min="14604" max="14604" width="21.140625" style="72" customWidth="1"/>
    <col min="14605" max="14605" width="10.42578125" style="72" bestFit="1" customWidth="1"/>
    <col min="14606" max="14813" width="9.140625" style="72"/>
    <col min="14814" max="14814" width="26.5703125" style="72" customWidth="1"/>
    <col min="14815" max="14815" width="10.5703125" style="72" customWidth="1"/>
    <col min="14816" max="14816" width="4.5703125" style="72" customWidth="1"/>
    <col min="14817" max="14817" width="8.140625" style="72" customWidth="1"/>
    <col min="14818" max="14818" width="3.7109375" style="72" customWidth="1"/>
    <col min="14819" max="14819" width="12" style="72" customWidth="1"/>
    <col min="14820" max="14820" width="10" style="72" bestFit="1" customWidth="1"/>
    <col min="14821" max="14822" width="8.140625" style="72" bestFit="1" customWidth="1"/>
    <col min="14823" max="14823" width="10.5703125" style="72" customWidth="1"/>
    <col min="14824" max="14824" width="3.85546875" style="72" customWidth="1"/>
    <col min="14825" max="14825" width="7.42578125" style="72" bestFit="1" customWidth="1"/>
    <col min="14826" max="14826" width="3.7109375" style="72" customWidth="1"/>
    <col min="14827" max="14827" width="9.140625" style="72"/>
    <col min="14828" max="14828" width="3.5703125" style="72" customWidth="1"/>
    <col min="14829" max="14829" width="5.140625" style="72" customWidth="1"/>
    <col min="14830" max="14830" width="3.7109375" style="72" customWidth="1"/>
    <col min="14831" max="14831" width="9.140625" style="72"/>
    <col min="14832" max="14832" width="3.5703125" style="72" customWidth="1"/>
    <col min="14833" max="14833" width="5.140625" style="72" customWidth="1"/>
    <col min="14834" max="14834" width="3.7109375" style="72" customWidth="1"/>
    <col min="14835" max="14835" width="9.140625" style="72"/>
    <col min="14836" max="14836" width="3.5703125" style="72" customWidth="1"/>
    <col min="14837" max="14837" width="5.140625" style="72" customWidth="1"/>
    <col min="14838" max="14838" width="3.7109375" style="72" customWidth="1"/>
    <col min="14839" max="14839" width="9.140625" style="72"/>
    <col min="14840" max="14840" width="3.5703125" style="72" customWidth="1"/>
    <col min="14841" max="14841" width="5.140625" style="72" customWidth="1"/>
    <col min="14842" max="14842" width="3.7109375" style="72" customWidth="1"/>
    <col min="14843" max="14843" width="9.140625" style="72"/>
    <col min="14844" max="14844" width="3.5703125" style="72" customWidth="1"/>
    <col min="14845" max="14845" width="5.140625" style="72" customWidth="1"/>
    <col min="14846" max="14846" width="3.7109375" style="72" customWidth="1"/>
    <col min="14847" max="14847" width="9.140625" style="72"/>
    <col min="14848" max="14848" width="3.5703125" style="72" customWidth="1"/>
    <col min="14849" max="14849" width="5.140625" style="72" customWidth="1"/>
    <col min="14850" max="14850" width="3.7109375" style="72" customWidth="1"/>
    <col min="14851" max="14851" width="9.140625" style="72"/>
    <col min="14852" max="14852" width="3.5703125" style="72" customWidth="1"/>
    <col min="14853" max="14853" width="5.140625" style="72" customWidth="1"/>
    <col min="14854" max="14854" width="3.7109375" style="72" customWidth="1"/>
    <col min="14855" max="14855" width="10.85546875" style="72" bestFit="1" customWidth="1"/>
    <col min="14856" max="14856" width="3.5703125" style="72" customWidth="1"/>
    <col min="14857" max="14857" width="6.7109375" style="72" customWidth="1"/>
    <col min="14858" max="14858" width="3.7109375" style="72" customWidth="1"/>
    <col min="14859" max="14859" width="9.140625" style="72"/>
    <col min="14860" max="14860" width="21.140625" style="72" customWidth="1"/>
    <col min="14861" max="14861" width="10.42578125" style="72" bestFit="1" customWidth="1"/>
    <col min="14862" max="15069" width="9.140625" style="72"/>
    <col min="15070" max="15070" width="26.5703125" style="72" customWidth="1"/>
    <col min="15071" max="15071" width="10.5703125" style="72" customWidth="1"/>
    <col min="15072" max="15072" width="4.5703125" style="72" customWidth="1"/>
    <col min="15073" max="15073" width="8.140625" style="72" customWidth="1"/>
    <col min="15074" max="15074" width="3.7109375" style="72" customWidth="1"/>
    <col min="15075" max="15075" width="12" style="72" customWidth="1"/>
    <col min="15076" max="15076" width="10" style="72" bestFit="1" customWidth="1"/>
    <col min="15077" max="15078" width="8.140625" style="72" bestFit="1" customWidth="1"/>
    <col min="15079" max="15079" width="10.5703125" style="72" customWidth="1"/>
    <col min="15080" max="15080" width="3.85546875" style="72" customWidth="1"/>
    <col min="15081" max="15081" width="7.42578125" style="72" bestFit="1" customWidth="1"/>
    <col min="15082" max="15082" width="3.7109375" style="72" customWidth="1"/>
    <col min="15083" max="15083" width="9.140625" style="72"/>
    <col min="15084" max="15084" width="3.5703125" style="72" customWidth="1"/>
    <col min="15085" max="15085" width="5.140625" style="72" customWidth="1"/>
    <col min="15086" max="15086" width="3.7109375" style="72" customWidth="1"/>
    <col min="15087" max="15087" width="9.140625" style="72"/>
    <col min="15088" max="15088" width="3.5703125" style="72" customWidth="1"/>
    <col min="15089" max="15089" width="5.140625" style="72" customWidth="1"/>
    <col min="15090" max="15090" width="3.7109375" style="72" customWidth="1"/>
    <col min="15091" max="15091" width="9.140625" style="72"/>
    <col min="15092" max="15092" width="3.5703125" style="72" customWidth="1"/>
    <col min="15093" max="15093" width="5.140625" style="72" customWidth="1"/>
    <col min="15094" max="15094" width="3.7109375" style="72" customWidth="1"/>
    <col min="15095" max="15095" width="9.140625" style="72"/>
    <col min="15096" max="15096" width="3.5703125" style="72" customWidth="1"/>
    <col min="15097" max="15097" width="5.140625" style="72" customWidth="1"/>
    <col min="15098" max="15098" width="3.7109375" style="72" customWidth="1"/>
    <col min="15099" max="15099" width="9.140625" style="72"/>
    <col min="15100" max="15100" width="3.5703125" style="72" customWidth="1"/>
    <col min="15101" max="15101" width="5.140625" style="72" customWidth="1"/>
    <col min="15102" max="15102" width="3.7109375" style="72" customWidth="1"/>
    <col min="15103" max="15103" width="9.140625" style="72"/>
    <col min="15104" max="15104" width="3.5703125" style="72" customWidth="1"/>
    <col min="15105" max="15105" width="5.140625" style="72" customWidth="1"/>
    <col min="15106" max="15106" width="3.7109375" style="72" customWidth="1"/>
    <col min="15107" max="15107" width="9.140625" style="72"/>
    <col min="15108" max="15108" width="3.5703125" style="72" customWidth="1"/>
    <col min="15109" max="15109" width="5.140625" style="72" customWidth="1"/>
    <col min="15110" max="15110" width="3.7109375" style="72" customWidth="1"/>
    <col min="15111" max="15111" width="10.85546875" style="72" bestFit="1" customWidth="1"/>
    <col min="15112" max="15112" width="3.5703125" style="72" customWidth="1"/>
    <col min="15113" max="15113" width="6.7109375" style="72" customWidth="1"/>
    <col min="15114" max="15114" width="3.7109375" style="72" customWidth="1"/>
    <col min="15115" max="15115" width="9.140625" style="72"/>
    <col min="15116" max="15116" width="21.140625" style="72" customWidth="1"/>
    <col min="15117" max="15117" width="10.42578125" style="72" bestFit="1" customWidth="1"/>
    <col min="15118" max="15325" width="9.140625" style="72"/>
    <col min="15326" max="15326" width="26.5703125" style="72" customWidth="1"/>
    <col min="15327" max="15327" width="10.5703125" style="72" customWidth="1"/>
    <col min="15328" max="15328" width="4.5703125" style="72" customWidth="1"/>
    <col min="15329" max="15329" width="8.140625" style="72" customWidth="1"/>
    <col min="15330" max="15330" width="3.7109375" style="72" customWidth="1"/>
    <col min="15331" max="15331" width="12" style="72" customWidth="1"/>
    <col min="15332" max="15332" width="10" style="72" bestFit="1" customWidth="1"/>
    <col min="15333" max="15334" width="8.140625" style="72" bestFit="1" customWidth="1"/>
    <col min="15335" max="15335" width="10.5703125" style="72" customWidth="1"/>
    <col min="15336" max="15336" width="3.85546875" style="72" customWidth="1"/>
    <col min="15337" max="15337" width="7.42578125" style="72" bestFit="1" customWidth="1"/>
    <col min="15338" max="15338" width="3.7109375" style="72" customWidth="1"/>
    <col min="15339" max="15339" width="9.140625" style="72"/>
    <col min="15340" max="15340" width="3.5703125" style="72" customWidth="1"/>
    <col min="15341" max="15341" width="5.140625" style="72" customWidth="1"/>
    <col min="15342" max="15342" width="3.7109375" style="72" customWidth="1"/>
    <col min="15343" max="15343" width="9.140625" style="72"/>
    <col min="15344" max="15344" width="3.5703125" style="72" customWidth="1"/>
    <col min="15345" max="15345" width="5.140625" style="72" customWidth="1"/>
    <col min="15346" max="15346" width="3.7109375" style="72" customWidth="1"/>
    <col min="15347" max="15347" width="9.140625" style="72"/>
    <col min="15348" max="15348" width="3.5703125" style="72" customWidth="1"/>
    <col min="15349" max="15349" width="5.140625" style="72" customWidth="1"/>
    <col min="15350" max="15350" width="3.7109375" style="72" customWidth="1"/>
    <col min="15351" max="15351" width="9.140625" style="72"/>
    <col min="15352" max="15352" width="3.5703125" style="72" customWidth="1"/>
    <col min="15353" max="15353" width="5.140625" style="72" customWidth="1"/>
    <col min="15354" max="15354" width="3.7109375" style="72" customWidth="1"/>
    <col min="15355" max="15355" width="9.140625" style="72"/>
    <col min="15356" max="15356" width="3.5703125" style="72" customWidth="1"/>
    <col min="15357" max="15357" width="5.140625" style="72" customWidth="1"/>
    <col min="15358" max="15358" width="3.7109375" style="72" customWidth="1"/>
    <col min="15359" max="15359" width="9.140625" style="72"/>
    <col min="15360" max="15360" width="3.5703125" style="72" customWidth="1"/>
    <col min="15361" max="15361" width="5.140625" style="72" customWidth="1"/>
    <col min="15362" max="15362" width="3.7109375" style="72" customWidth="1"/>
    <col min="15363" max="15363" width="9.140625" style="72"/>
    <col min="15364" max="15364" width="3.5703125" style="72" customWidth="1"/>
    <col min="15365" max="15365" width="5.140625" style="72" customWidth="1"/>
    <col min="15366" max="15366" width="3.7109375" style="72" customWidth="1"/>
    <col min="15367" max="15367" width="10.85546875" style="72" bestFit="1" customWidth="1"/>
    <col min="15368" max="15368" width="3.5703125" style="72" customWidth="1"/>
    <col min="15369" max="15369" width="6.7109375" style="72" customWidth="1"/>
    <col min="15370" max="15370" width="3.7109375" style="72" customWidth="1"/>
    <col min="15371" max="15371" width="9.140625" style="72"/>
    <col min="15372" max="15372" width="21.140625" style="72" customWidth="1"/>
    <col min="15373" max="15373" width="10.42578125" style="72" bestFit="1" customWidth="1"/>
    <col min="15374" max="15581" width="9.140625" style="72"/>
    <col min="15582" max="15582" width="26.5703125" style="72" customWidth="1"/>
    <col min="15583" max="15583" width="10.5703125" style="72" customWidth="1"/>
    <col min="15584" max="15584" width="4.5703125" style="72" customWidth="1"/>
    <col min="15585" max="15585" width="8.140625" style="72" customWidth="1"/>
    <col min="15586" max="15586" width="3.7109375" style="72" customWidth="1"/>
    <col min="15587" max="15587" width="12" style="72" customWidth="1"/>
    <col min="15588" max="15588" width="10" style="72" bestFit="1" customWidth="1"/>
    <col min="15589" max="15590" width="8.140625" style="72" bestFit="1" customWidth="1"/>
    <col min="15591" max="15591" width="10.5703125" style="72" customWidth="1"/>
    <col min="15592" max="15592" width="3.85546875" style="72" customWidth="1"/>
    <col min="15593" max="15593" width="7.42578125" style="72" bestFit="1" customWidth="1"/>
    <col min="15594" max="15594" width="3.7109375" style="72" customWidth="1"/>
    <col min="15595" max="15595" width="9.140625" style="72"/>
    <col min="15596" max="15596" width="3.5703125" style="72" customWidth="1"/>
    <col min="15597" max="15597" width="5.140625" style="72" customWidth="1"/>
    <col min="15598" max="15598" width="3.7109375" style="72" customWidth="1"/>
    <col min="15599" max="15599" width="9.140625" style="72"/>
    <col min="15600" max="15600" width="3.5703125" style="72" customWidth="1"/>
    <col min="15601" max="15601" width="5.140625" style="72" customWidth="1"/>
    <col min="15602" max="15602" width="3.7109375" style="72" customWidth="1"/>
    <col min="15603" max="15603" width="9.140625" style="72"/>
    <col min="15604" max="15604" width="3.5703125" style="72" customWidth="1"/>
    <col min="15605" max="15605" width="5.140625" style="72" customWidth="1"/>
    <col min="15606" max="15606" width="3.7109375" style="72" customWidth="1"/>
    <col min="15607" max="15607" width="9.140625" style="72"/>
    <col min="15608" max="15608" width="3.5703125" style="72" customWidth="1"/>
    <col min="15609" max="15609" width="5.140625" style="72" customWidth="1"/>
    <col min="15610" max="15610" width="3.7109375" style="72" customWidth="1"/>
    <col min="15611" max="15611" width="9.140625" style="72"/>
    <col min="15612" max="15612" width="3.5703125" style="72" customWidth="1"/>
    <col min="15613" max="15613" width="5.140625" style="72" customWidth="1"/>
    <col min="15614" max="15614" width="3.7109375" style="72" customWidth="1"/>
    <col min="15615" max="15615" width="9.140625" style="72"/>
    <col min="15616" max="15616" width="3.5703125" style="72" customWidth="1"/>
    <col min="15617" max="15617" width="5.140625" style="72" customWidth="1"/>
    <col min="15618" max="15618" width="3.7109375" style="72" customWidth="1"/>
    <col min="15619" max="15619" width="9.140625" style="72"/>
    <col min="15620" max="15620" width="3.5703125" style="72" customWidth="1"/>
    <col min="15621" max="15621" width="5.140625" style="72" customWidth="1"/>
    <col min="15622" max="15622" width="3.7109375" style="72" customWidth="1"/>
    <col min="15623" max="15623" width="10.85546875" style="72" bestFit="1" customWidth="1"/>
    <col min="15624" max="15624" width="3.5703125" style="72" customWidth="1"/>
    <col min="15625" max="15625" width="6.7109375" style="72" customWidth="1"/>
    <col min="15626" max="15626" width="3.7109375" style="72" customWidth="1"/>
    <col min="15627" max="15627" width="9.140625" style="72"/>
    <col min="15628" max="15628" width="21.140625" style="72" customWidth="1"/>
    <col min="15629" max="15629" width="10.42578125" style="72" bestFit="1" customWidth="1"/>
    <col min="15630" max="15837" width="9.140625" style="72"/>
    <col min="15838" max="15838" width="26.5703125" style="72" customWidth="1"/>
    <col min="15839" max="15839" width="10.5703125" style="72" customWidth="1"/>
    <col min="15840" max="15840" width="4.5703125" style="72" customWidth="1"/>
    <col min="15841" max="15841" width="8.140625" style="72" customWidth="1"/>
    <col min="15842" max="15842" width="3.7109375" style="72" customWidth="1"/>
    <col min="15843" max="15843" width="12" style="72" customWidth="1"/>
    <col min="15844" max="15844" width="10" style="72" bestFit="1" customWidth="1"/>
    <col min="15845" max="15846" width="8.140625" style="72" bestFit="1" customWidth="1"/>
    <col min="15847" max="15847" width="10.5703125" style="72" customWidth="1"/>
    <col min="15848" max="15848" width="3.85546875" style="72" customWidth="1"/>
    <col min="15849" max="15849" width="7.42578125" style="72" bestFit="1" customWidth="1"/>
    <col min="15850" max="15850" width="3.7109375" style="72" customWidth="1"/>
    <col min="15851" max="15851" width="9.140625" style="72"/>
    <col min="15852" max="15852" width="3.5703125" style="72" customWidth="1"/>
    <col min="15853" max="15853" width="5.140625" style="72" customWidth="1"/>
    <col min="15854" max="15854" width="3.7109375" style="72" customWidth="1"/>
    <col min="15855" max="15855" width="9.140625" style="72"/>
    <col min="15856" max="15856" width="3.5703125" style="72" customWidth="1"/>
    <col min="15857" max="15857" width="5.140625" style="72" customWidth="1"/>
    <col min="15858" max="15858" width="3.7109375" style="72" customWidth="1"/>
    <col min="15859" max="15859" width="9.140625" style="72"/>
    <col min="15860" max="15860" width="3.5703125" style="72" customWidth="1"/>
    <col min="15861" max="15861" width="5.140625" style="72" customWidth="1"/>
    <col min="15862" max="15862" width="3.7109375" style="72" customWidth="1"/>
    <col min="15863" max="15863" width="9.140625" style="72"/>
    <col min="15864" max="15864" width="3.5703125" style="72" customWidth="1"/>
    <col min="15865" max="15865" width="5.140625" style="72" customWidth="1"/>
    <col min="15866" max="15866" width="3.7109375" style="72" customWidth="1"/>
    <col min="15867" max="15867" width="9.140625" style="72"/>
    <col min="15868" max="15868" width="3.5703125" style="72" customWidth="1"/>
    <col min="15869" max="15869" width="5.140625" style="72" customWidth="1"/>
    <col min="15870" max="15870" width="3.7109375" style="72" customWidth="1"/>
    <col min="15871" max="15871" width="9.140625" style="72"/>
    <col min="15872" max="15872" width="3.5703125" style="72" customWidth="1"/>
    <col min="15873" max="15873" width="5.140625" style="72" customWidth="1"/>
    <col min="15874" max="15874" width="3.7109375" style="72" customWidth="1"/>
    <col min="15875" max="15875" width="9.140625" style="72"/>
    <col min="15876" max="15876" width="3.5703125" style="72" customWidth="1"/>
    <col min="15877" max="15877" width="5.140625" style="72" customWidth="1"/>
    <col min="15878" max="15878" width="3.7109375" style="72" customWidth="1"/>
    <col min="15879" max="15879" width="10.85546875" style="72" bestFit="1" customWidth="1"/>
    <col min="15880" max="15880" width="3.5703125" style="72" customWidth="1"/>
    <col min="15881" max="15881" width="6.7109375" style="72" customWidth="1"/>
    <col min="15882" max="15882" width="3.7109375" style="72" customWidth="1"/>
    <col min="15883" max="15883" width="9.140625" style="72"/>
    <col min="15884" max="15884" width="21.140625" style="72" customWidth="1"/>
    <col min="15885" max="15885" width="10.42578125" style="72" bestFit="1" customWidth="1"/>
    <col min="15886" max="16093" width="9.140625" style="72"/>
    <col min="16094" max="16094" width="26.5703125" style="72" customWidth="1"/>
    <col min="16095" max="16095" width="10.5703125" style="72" customWidth="1"/>
    <col min="16096" max="16096" width="4.5703125" style="72" customWidth="1"/>
    <col min="16097" max="16097" width="8.140625" style="72" customWidth="1"/>
    <col min="16098" max="16098" width="3.7109375" style="72" customWidth="1"/>
    <col min="16099" max="16099" width="12" style="72" customWidth="1"/>
    <col min="16100" max="16100" width="10" style="72" bestFit="1" customWidth="1"/>
    <col min="16101" max="16102" width="8.140625" style="72" bestFit="1" customWidth="1"/>
    <col min="16103" max="16103" width="10.5703125" style="72" customWidth="1"/>
    <col min="16104" max="16104" width="3.85546875" style="72" customWidth="1"/>
    <col min="16105" max="16105" width="7.42578125" style="72" bestFit="1" customWidth="1"/>
    <col min="16106" max="16106" width="3.7109375" style="72" customWidth="1"/>
    <col min="16107" max="16107" width="9.140625" style="72"/>
    <col min="16108" max="16108" width="3.5703125" style="72" customWidth="1"/>
    <col min="16109" max="16109" width="5.140625" style="72" customWidth="1"/>
    <col min="16110" max="16110" width="3.7109375" style="72" customWidth="1"/>
    <col min="16111" max="16111" width="9.140625" style="72"/>
    <col min="16112" max="16112" width="3.5703125" style="72" customWidth="1"/>
    <col min="16113" max="16113" width="5.140625" style="72" customWidth="1"/>
    <col min="16114" max="16114" width="3.7109375" style="72" customWidth="1"/>
    <col min="16115" max="16115" width="9.140625" style="72"/>
    <col min="16116" max="16116" width="3.5703125" style="72" customWidth="1"/>
    <col min="16117" max="16117" width="5.140625" style="72" customWidth="1"/>
    <col min="16118" max="16118" width="3.7109375" style="72" customWidth="1"/>
    <col min="16119" max="16119" width="9.140625" style="72"/>
    <col min="16120" max="16120" width="3.5703125" style="72" customWidth="1"/>
    <col min="16121" max="16121" width="5.140625" style="72" customWidth="1"/>
    <col min="16122" max="16122" width="3.7109375" style="72" customWidth="1"/>
    <col min="16123" max="16123" width="9.140625" style="72"/>
    <col min="16124" max="16124" width="3.5703125" style="72" customWidth="1"/>
    <col min="16125" max="16125" width="5.140625" style="72" customWidth="1"/>
    <col min="16126" max="16126" width="3.7109375" style="72" customWidth="1"/>
    <col min="16127" max="16127" width="9.140625" style="72"/>
    <col min="16128" max="16128" width="3.5703125" style="72" customWidth="1"/>
    <col min="16129" max="16129" width="5.140625" style="72" customWidth="1"/>
    <col min="16130" max="16130" width="3.7109375" style="72" customWidth="1"/>
    <col min="16131" max="16131" width="9.140625" style="72"/>
    <col min="16132" max="16132" width="3.5703125" style="72" customWidth="1"/>
    <col min="16133" max="16133" width="5.140625" style="72" customWidth="1"/>
    <col min="16134" max="16134" width="3.7109375" style="72" customWidth="1"/>
    <col min="16135" max="16135" width="10.85546875" style="72" bestFit="1" customWidth="1"/>
    <col min="16136" max="16136" width="3.5703125" style="72" customWidth="1"/>
    <col min="16137" max="16137" width="6.7109375" style="72" customWidth="1"/>
    <col min="16138" max="16138" width="3.7109375" style="72" customWidth="1"/>
    <col min="16139" max="16139" width="9.140625" style="72"/>
    <col min="16140" max="16140" width="21.140625" style="72" customWidth="1"/>
    <col min="16141" max="16141" width="10.42578125" style="72" bestFit="1" customWidth="1"/>
    <col min="16142" max="16384" width="9.140625" style="72"/>
  </cols>
  <sheetData>
    <row r="1" spans="1:34" x14ac:dyDescent="0.2">
      <c r="A1" s="81" t="s">
        <v>806</v>
      </c>
      <c r="C1" s="72"/>
      <c r="D1" s="72"/>
      <c r="E1" s="72"/>
      <c r="F1" s="72"/>
      <c r="G1" s="72"/>
      <c r="H1" s="72"/>
      <c r="I1" s="72"/>
      <c r="J1" s="72"/>
      <c r="K1" s="72"/>
      <c r="L1" s="72"/>
      <c r="M1" s="72"/>
      <c r="N1" s="72"/>
      <c r="O1" s="72"/>
      <c r="P1" s="72"/>
      <c r="Q1" s="72"/>
      <c r="R1" s="72"/>
      <c r="S1" s="72"/>
      <c r="T1" s="72"/>
      <c r="U1" s="72"/>
      <c r="V1" s="72"/>
      <c r="W1" s="72"/>
      <c r="X1" s="72"/>
      <c r="Y1" s="72"/>
    </row>
    <row r="2" spans="1:34" x14ac:dyDescent="0.2">
      <c r="A2" s="72"/>
      <c r="B2" s="72"/>
      <c r="C2" s="72"/>
      <c r="D2" s="72"/>
      <c r="E2" s="72"/>
      <c r="F2" s="72"/>
      <c r="G2" s="72"/>
      <c r="H2" s="72"/>
      <c r="I2" s="72"/>
      <c r="J2" s="72"/>
      <c r="K2" s="72"/>
      <c r="L2" s="72"/>
      <c r="M2" s="72"/>
      <c r="N2" s="72"/>
      <c r="O2" s="72"/>
      <c r="P2" s="72"/>
      <c r="Q2" s="72"/>
      <c r="R2" s="72"/>
      <c r="S2" s="72"/>
      <c r="T2" s="72"/>
      <c r="U2" s="72"/>
      <c r="V2" s="72"/>
      <c r="W2" s="72"/>
      <c r="X2" s="72"/>
      <c r="Y2" s="72"/>
    </row>
    <row r="3" spans="1:34" s="81" customFormat="1" x14ac:dyDescent="0.2">
      <c r="A3" s="101"/>
      <c r="B3" s="102" t="s">
        <v>73</v>
      </c>
      <c r="C3" s="103"/>
      <c r="D3" s="103"/>
      <c r="E3" s="104"/>
      <c r="F3" s="102" t="s">
        <v>315</v>
      </c>
      <c r="G3" s="103"/>
      <c r="H3" s="103"/>
      <c r="I3" s="104"/>
      <c r="J3" s="102" t="s">
        <v>261</v>
      </c>
      <c r="K3" s="103"/>
      <c r="L3" s="103"/>
      <c r="M3" s="104"/>
      <c r="N3" s="102" t="s">
        <v>376</v>
      </c>
      <c r="O3" s="103"/>
      <c r="P3" s="103"/>
      <c r="Q3" s="104"/>
      <c r="R3" s="102" t="s">
        <v>642</v>
      </c>
      <c r="S3" s="103"/>
      <c r="T3" s="103"/>
      <c r="U3" s="104"/>
      <c r="V3" s="102" t="s">
        <v>805</v>
      </c>
      <c r="W3" s="103"/>
      <c r="X3" s="103"/>
      <c r="Y3" s="104"/>
    </row>
    <row r="4" spans="1:34" x14ac:dyDescent="0.2">
      <c r="A4" s="154" t="s">
        <v>18</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34" x14ac:dyDescent="0.2">
      <c r="A5" s="155" t="s">
        <v>807</v>
      </c>
      <c r="B5" s="105">
        <v>28</v>
      </c>
      <c r="C5" s="106" t="s">
        <v>810</v>
      </c>
      <c r="D5" s="106"/>
      <c r="E5" s="107"/>
      <c r="F5" s="105">
        <v>9</v>
      </c>
      <c r="G5" s="106" t="s">
        <v>810</v>
      </c>
      <c r="H5" s="106"/>
      <c r="I5" s="107"/>
      <c r="J5" s="105">
        <v>7</v>
      </c>
      <c r="K5" s="106" t="s">
        <v>810</v>
      </c>
      <c r="L5" s="106"/>
      <c r="M5" s="107"/>
      <c r="N5" s="105">
        <v>3</v>
      </c>
      <c r="O5" s="106" t="s">
        <v>810</v>
      </c>
      <c r="P5" s="106"/>
      <c r="Q5" s="107"/>
      <c r="R5" s="105"/>
      <c r="S5" s="106"/>
      <c r="T5" s="106"/>
      <c r="U5" s="107"/>
      <c r="V5" s="105">
        <v>47</v>
      </c>
      <c r="W5" s="106" t="s">
        <v>810</v>
      </c>
      <c r="X5" s="106"/>
      <c r="Y5" s="107"/>
    </row>
    <row r="6" spans="1:34" x14ac:dyDescent="0.2">
      <c r="A6" s="156" t="s">
        <v>811</v>
      </c>
      <c r="B6" s="108">
        <v>700065</v>
      </c>
      <c r="C6" s="167" t="s">
        <v>13</v>
      </c>
      <c r="D6" s="109">
        <v>22.745023980439107</v>
      </c>
      <c r="E6" s="110" t="s">
        <v>10</v>
      </c>
      <c r="F6" s="108">
        <v>401655</v>
      </c>
      <c r="G6" s="167" t="s">
        <v>13</v>
      </c>
      <c r="H6" s="109">
        <v>13.049714331150666</v>
      </c>
      <c r="I6" s="110" t="s">
        <v>10</v>
      </c>
      <c r="J6" s="108">
        <v>258824</v>
      </c>
      <c r="K6" s="167" t="s">
        <v>13</v>
      </c>
      <c r="L6" s="109">
        <v>8.4091542608370755</v>
      </c>
      <c r="M6" s="110" t="s">
        <v>10</v>
      </c>
      <c r="N6" s="108">
        <v>122235</v>
      </c>
      <c r="O6" s="167" t="s">
        <v>13</v>
      </c>
      <c r="P6" s="109">
        <v>3.9713893024351119</v>
      </c>
      <c r="Q6" s="110" t="s">
        <v>10</v>
      </c>
      <c r="R6" s="108"/>
      <c r="S6" s="72"/>
      <c r="T6" s="109"/>
      <c r="U6" s="110"/>
      <c r="V6" s="108">
        <f>SUM(B6,F6,J6,N6,R6)</f>
        <v>1482779</v>
      </c>
      <c r="W6" s="167" t="s">
        <v>13</v>
      </c>
      <c r="X6" s="109">
        <v>48.175281874861959</v>
      </c>
      <c r="Y6" s="110" t="s">
        <v>10</v>
      </c>
    </row>
    <row r="7" spans="1:34" x14ac:dyDescent="0.2">
      <c r="A7" s="156"/>
      <c r="B7" s="111">
        <v>0.47213058430089944</v>
      </c>
      <c r="C7" s="72"/>
      <c r="D7" s="109"/>
      <c r="E7" s="110"/>
      <c r="F7" s="111">
        <v>0.2708798749750555</v>
      </c>
      <c r="G7" s="72"/>
      <c r="H7" s="109"/>
      <c r="I7" s="110"/>
      <c r="J7" s="111">
        <v>0.17455329649508503</v>
      </c>
      <c r="K7" s="72"/>
      <c r="L7" s="109"/>
      <c r="M7" s="110"/>
      <c r="N7" s="111">
        <v>8.2436244228960023E-2</v>
      </c>
      <c r="O7" s="72"/>
      <c r="P7" s="109"/>
      <c r="Q7" s="110"/>
      <c r="R7" s="111"/>
      <c r="S7" s="72"/>
      <c r="T7" s="109"/>
      <c r="U7" s="110"/>
      <c r="V7" s="111"/>
      <c r="W7" s="72"/>
      <c r="X7" s="109"/>
      <c r="Y7" s="110"/>
    </row>
    <row r="8" spans="1:34" x14ac:dyDescent="0.2">
      <c r="A8" s="156" t="s">
        <v>808</v>
      </c>
      <c r="B8" s="108">
        <v>7604.4041056199994</v>
      </c>
      <c r="C8" s="72" t="s">
        <v>809</v>
      </c>
      <c r="D8" s="109">
        <v>49.933895280457747</v>
      </c>
      <c r="E8" s="110" t="s">
        <v>10</v>
      </c>
      <c r="F8" s="108">
        <v>2548.1749995300002</v>
      </c>
      <c r="G8" s="72" t="s">
        <v>809</v>
      </c>
      <c r="H8" s="109">
        <v>16.732448961881857</v>
      </c>
      <c r="I8" s="110" t="s">
        <v>10</v>
      </c>
      <c r="J8" s="108">
        <v>1743.9249999100002</v>
      </c>
      <c r="K8" s="72" t="s">
        <v>809</v>
      </c>
      <c r="L8" s="109">
        <v>11.451386211593023</v>
      </c>
      <c r="M8" s="110" t="s">
        <v>10</v>
      </c>
      <c r="N8" s="108">
        <v>828.74999982000008</v>
      </c>
      <c r="O8" s="72" t="s">
        <v>809</v>
      </c>
      <c r="P8" s="109">
        <v>5.4419406346524317</v>
      </c>
      <c r="Q8" s="110" t="s">
        <v>10</v>
      </c>
      <c r="R8" s="108"/>
      <c r="S8" s="72"/>
      <c r="T8" s="109"/>
      <c r="U8" s="110"/>
      <c r="V8" s="108">
        <v>12725.254104880001</v>
      </c>
      <c r="W8" s="72" t="s">
        <v>809</v>
      </c>
      <c r="X8" s="109">
        <v>83.559671088585063</v>
      </c>
      <c r="Y8" s="110" t="s">
        <v>10</v>
      </c>
    </row>
    <row r="9" spans="1:34" x14ac:dyDescent="0.2">
      <c r="A9" s="156"/>
      <c r="B9" s="111">
        <v>0.59758367439623783</v>
      </c>
      <c r="C9" s="72"/>
      <c r="D9" s="112"/>
      <c r="E9" s="110"/>
      <c r="F9" s="111">
        <v>0.20024551011148781</v>
      </c>
      <c r="G9" s="72"/>
      <c r="H9" s="112"/>
      <c r="I9" s="110"/>
      <c r="J9" s="111">
        <v>0.13704441463697165</v>
      </c>
      <c r="K9" s="72"/>
      <c r="L9" s="112"/>
      <c r="M9" s="110"/>
      <c r="N9" s="111">
        <v>6.5126400855302621E-2</v>
      </c>
      <c r="O9" s="72"/>
      <c r="P9" s="112"/>
      <c r="Q9" s="110"/>
      <c r="R9" s="111"/>
      <c r="S9" s="72"/>
      <c r="T9" s="112"/>
      <c r="U9" s="110"/>
      <c r="V9" s="111"/>
      <c r="W9" s="72"/>
      <c r="X9" s="112"/>
      <c r="Y9" s="110"/>
    </row>
    <row r="10" spans="1:34" x14ac:dyDescent="0.2">
      <c r="A10" s="154" t="s">
        <v>17</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row>
    <row r="11" spans="1:34" x14ac:dyDescent="0.2">
      <c r="A11" s="155" t="s">
        <v>807</v>
      </c>
      <c r="B11" s="105">
        <v>39</v>
      </c>
      <c r="C11" s="106" t="s">
        <v>810</v>
      </c>
      <c r="D11" s="106"/>
      <c r="E11" s="107"/>
      <c r="F11" s="105">
        <v>26</v>
      </c>
      <c r="G11" s="106" t="s">
        <v>810</v>
      </c>
      <c r="H11" s="106"/>
      <c r="I11" s="107"/>
      <c r="J11" s="105">
        <v>8</v>
      </c>
      <c r="K11" s="106" t="s">
        <v>810</v>
      </c>
      <c r="L11" s="106"/>
      <c r="M11" s="107"/>
      <c r="N11" s="105"/>
      <c r="O11" s="106" t="s">
        <v>69</v>
      </c>
      <c r="P11" s="106"/>
      <c r="Q11" s="107"/>
      <c r="R11" s="105">
        <v>1</v>
      </c>
      <c r="S11" s="106" t="s">
        <v>812</v>
      </c>
      <c r="T11" s="106"/>
      <c r="U11" s="107"/>
      <c r="V11" s="105">
        <v>74</v>
      </c>
      <c r="W11" s="106" t="s">
        <v>810</v>
      </c>
      <c r="X11" s="106"/>
      <c r="Y11" s="107"/>
    </row>
    <row r="12" spans="1:34" x14ac:dyDescent="0.2">
      <c r="A12" s="156" t="s">
        <v>811</v>
      </c>
      <c r="B12" s="108">
        <v>660756</v>
      </c>
      <c r="C12" s="167" t="s">
        <v>13</v>
      </c>
      <c r="D12" s="167" t="s">
        <v>839</v>
      </c>
      <c r="E12" s="110" t="s">
        <v>10</v>
      </c>
      <c r="F12" s="108">
        <v>740385</v>
      </c>
      <c r="G12" s="167" t="s">
        <v>13</v>
      </c>
      <c r="H12" s="109">
        <v>24.054985043032108</v>
      </c>
      <c r="I12" s="110" t="s">
        <v>10</v>
      </c>
      <c r="J12" s="108">
        <v>76020</v>
      </c>
      <c r="K12" s="167" t="s">
        <v>13</v>
      </c>
      <c r="L12" s="109">
        <v>2.469878776461826</v>
      </c>
      <c r="M12" s="110" t="s">
        <v>10</v>
      </c>
      <c r="N12" s="108"/>
      <c r="O12" s="72"/>
      <c r="P12" s="109"/>
      <c r="Q12" s="110"/>
      <c r="R12" s="108">
        <v>74091</v>
      </c>
      <c r="S12" s="167" t="s">
        <v>13</v>
      </c>
      <c r="T12" s="109">
        <v>2.4072155931395169</v>
      </c>
      <c r="U12" s="110" t="s">
        <v>10</v>
      </c>
      <c r="V12" s="108">
        <f>SUM(B12,F12,J12,N12,R12)</f>
        <v>1551252</v>
      </c>
      <c r="W12" s="167" t="s">
        <v>13</v>
      </c>
      <c r="X12" s="109">
        <v>50.399940514191179</v>
      </c>
      <c r="Y12" s="110" t="s">
        <v>10</v>
      </c>
    </row>
    <row r="13" spans="1:34" x14ac:dyDescent="0.2">
      <c r="A13" s="156"/>
      <c r="B13" s="111">
        <v>0.42595012776876179</v>
      </c>
      <c r="C13" s="72"/>
      <c r="D13" s="109"/>
      <c r="E13" s="110"/>
      <c r="F13" s="111">
        <v>0.47728201259005287</v>
      </c>
      <c r="G13" s="72"/>
      <c r="H13" s="109"/>
      <c r="I13" s="110"/>
      <c r="J13" s="111">
        <v>4.9005589119026423E-2</v>
      </c>
      <c r="K13" s="72"/>
      <c r="L13" s="109"/>
      <c r="M13" s="110"/>
      <c r="N13" s="111"/>
      <c r="O13" s="72"/>
      <c r="P13" s="109"/>
      <c r="Q13" s="110"/>
      <c r="R13" s="111">
        <v>4.776227052215893E-2</v>
      </c>
      <c r="S13" s="72"/>
      <c r="T13" s="109"/>
      <c r="U13" s="110"/>
      <c r="V13" s="111"/>
      <c r="W13" s="72"/>
      <c r="X13" s="109"/>
      <c r="Y13" s="110"/>
    </row>
    <row r="14" spans="1:34" x14ac:dyDescent="0.2">
      <c r="A14" s="156" t="s">
        <v>808</v>
      </c>
      <c r="B14" s="108">
        <v>1213.71659546</v>
      </c>
      <c r="C14" s="72" t="s">
        <v>809</v>
      </c>
      <c r="D14" s="109">
        <v>7.9698023061482299</v>
      </c>
      <c r="E14" s="110" t="s">
        <v>10</v>
      </c>
      <c r="F14" s="108">
        <v>791.83860985714477</v>
      </c>
      <c r="G14" s="72" t="s">
        <v>809</v>
      </c>
      <c r="H14" s="109">
        <v>5.1995640518904507</v>
      </c>
      <c r="I14" s="110" t="s">
        <v>10</v>
      </c>
      <c r="J14" s="108">
        <v>238.96300019</v>
      </c>
      <c r="K14" s="72" t="s">
        <v>809</v>
      </c>
      <c r="L14" s="109">
        <v>1.5691372080782653</v>
      </c>
      <c r="M14" s="110" t="s">
        <v>10</v>
      </c>
      <c r="N14" s="108"/>
      <c r="O14" s="72"/>
      <c r="P14" s="109"/>
      <c r="Q14" s="110"/>
      <c r="R14" s="108">
        <v>15.810000060000004</v>
      </c>
      <c r="S14" s="72" t="s">
        <v>809</v>
      </c>
      <c r="T14" s="109">
        <v>0.10381548329298122</v>
      </c>
      <c r="U14" s="110" t="s">
        <v>10</v>
      </c>
      <c r="V14" s="108">
        <v>2260.3282055671448</v>
      </c>
      <c r="W14" s="72" t="s">
        <v>809</v>
      </c>
      <c r="X14" s="109">
        <v>14.842319049409927</v>
      </c>
      <c r="Y14" s="110" t="s">
        <v>10</v>
      </c>
    </row>
    <row r="15" spans="1:34" x14ac:dyDescent="0.2">
      <c r="A15" s="156"/>
      <c r="B15" s="111">
        <v>0.53696476134334803</v>
      </c>
      <c r="C15" s="72"/>
      <c r="D15" s="112"/>
      <c r="E15" s="110"/>
      <c r="F15" s="111">
        <v>0.35032019151327737</v>
      </c>
      <c r="G15" s="72"/>
      <c r="H15" s="112"/>
      <c r="I15" s="110"/>
      <c r="J15" s="111">
        <v>0.10572048767140929</v>
      </c>
      <c r="K15" s="72"/>
      <c r="L15" s="112"/>
      <c r="M15" s="110"/>
      <c r="N15" s="111"/>
      <c r="O15" s="72"/>
      <c r="P15" s="112"/>
      <c r="Q15" s="110"/>
      <c r="R15" s="111">
        <v>6.9945594719653011E-3</v>
      </c>
      <c r="S15" s="72"/>
      <c r="T15" s="112"/>
      <c r="U15" s="110"/>
      <c r="V15" s="111"/>
      <c r="W15" s="72"/>
      <c r="X15" s="112"/>
      <c r="Y15" s="110"/>
      <c r="AC15" s="151"/>
      <c r="AD15" s="151"/>
      <c r="AE15" s="151"/>
      <c r="AF15" s="151"/>
      <c r="AG15" s="151"/>
      <c r="AH15" s="151"/>
    </row>
    <row r="16" spans="1:34" x14ac:dyDescent="0.2">
      <c r="A16" s="154" t="s">
        <v>16</v>
      </c>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17"/>
      <c r="AC16" s="151"/>
      <c r="AD16" s="151"/>
      <c r="AE16" s="151"/>
      <c r="AF16" s="151"/>
      <c r="AG16" s="151"/>
      <c r="AH16" s="151"/>
    </row>
    <row r="17" spans="1:34" x14ac:dyDescent="0.2">
      <c r="A17" s="155" t="s">
        <v>807</v>
      </c>
      <c r="B17" s="105">
        <v>1</v>
      </c>
      <c r="C17" s="106" t="s">
        <v>812</v>
      </c>
      <c r="D17" s="106"/>
      <c r="E17" s="107"/>
      <c r="F17" s="105"/>
      <c r="G17" s="106"/>
      <c r="H17" s="106"/>
      <c r="I17" s="107"/>
      <c r="J17" s="105">
        <v>1</v>
      </c>
      <c r="K17" s="106" t="s">
        <v>812</v>
      </c>
      <c r="L17" s="106"/>
      <c r="M17" s="107"/>
      <c r="N17" s="105"/>
      <c r="O17" s="106"/>
      <c r="P17" s="106"/>
      <c r="Q17" s="107"/>
      <c r="R17" s="105">
        <v>3</v>
      </c>
      <c r="S17" s="106" t="s">
        <v>810</v>
      </c>
      <c r="T17" s="106"/>
      <c r="U17" s="107"/>
      <c r="V17" s="105">
        <v>5</v>
      </c>
      <c r="W17" s="106" t="s">
        <v>810</v>
      </c>
      <c r="X17" s="106"/>
      <c r="Y17" s="107"/>
      <c r="AC17" s="151"/>
      <c r="AD17" s="151"/>
      <c r="AE17" s="151"/>
      <c r="AF17" s="151"/>
      <c r="AG17" s="151"/>
      <c r="AH17" s="151"/>
    </row>
    <row r="18" spans="1:34" x14ac:dyDescent="0.2">
      <c r="A18" s="156" t="s">
        <v>811</v>
      </c>
      <c r="B18" s="168">
        <v>0</v>
      </c>
      <c r="C18" s="167" t="s">
        <v>13</v>
      </c>
      <c r="D18" s="109">
        <v>0</v>
      </c>
      <c r="E18" s="110" t="s">
        <v>10</v>
      </c>
      <c r="F18" s="108"/>
      <c r="G18" s="72"/>
      <c r="H18" s="109"/>
      <c r="I18" s="110"/>
      <c r="J18" s="108">
        <v>3118</v>
      </c>
      <c r="K18" s="167" t="s">
        <v>13</v>
      </c>
      <c r="L18" s="109">
        <v>0.10130336786382495</v>
      </c>
      <c r="M18" s="110" t="s">
        <v>10</v>
      </c>
      <c r="N18" s="108"/>
      <c r="O18" s="72"/>
      <c r="P18" s="109"/>
      <c r="Q18" s="110"/>
      <c r="R18" s="108">
        <v>40735</v>
      </c>
      <c r="S18" s="167" t="s">
        <v>13</v>
      </c>
      <c r="T18" s="109">
        <v>1.3234742430830373</v>
      </c>
      <c r="U18" s="110" t="s">
        <v>10</v>
      </c>
      <c r="V18" s="108">
        <f>SUM(B18,F18,J18,N18,R18)</f>
        <v>43853</v>
      </c>
      <c r="W18" s="167" t="s">
        <v>13</v>
      </c>
      <c r="X18" s="109">
        <v>1.4247776109468622</v>
      </c>
      <c r="Y18" s="110" t="s">
        <v>10</v>
      </c>
      <c r="AC18" s="151"/>
      <c r="AD18" s="151"/>
      <c r="AE18" s="151"/>
      <c r="AF18" s="151"/>
      <c r="AG18" s="151"/>
      <c r="AH18" s="151"/>
    </row>
    <row r="19" spans="1:34" x14ac:dyDescent="0.2">
      <c r="A19" s="156"/>
      <c r="B19" s="111">
        <v>0</v>
      </c>
      <c r="C19" s="72"/>
      <c r="D19" s="109"/>
      <c r="E19" s="110"/>
      <c r="F19" s="111"/>
      <c r="G19" s="72"/>
      <c r="H19" s="109"/>
      <c r="I19" s="110"/>
      <c r="J19" s="111">
        <v>2.00998982995428E-3</v>
      </c>
      <c r="K19" s="72"/>
      <c r="L19" s="109"/>
      <c r="M19" s="110"/>
      <c r="N19" s="111"/>
      <c r="O19" s="72"/>
      <c r="P19" s="109"/>
      <c r="Q19" s="110"/>
      <c r="R19" s="111">
        <v>2.625944057831546E-2</v>
      </c>
      <c r="S19" s="72"/>
      <c r="T19" s="109"/>
      <c r="U19" s="110"/>
      <c r="V19" s="108"/>
      <c r="W19" s="72"/>
      <c r="X19" s="109"/>
      <c r="Y19" s="110"/>
      <c r="AC19" s="153"/>
      <c r="AD19" s="151"/>
      <c r="AE19" s="151"/>
      <c r="AF19" s="151"/>
      <c r="AG19" s="151"/>
      <c r="AH19" s="151"/>
    </row>
    <row r="20" spans="1:34" x14ac:dyDescent="0.2">
      <c r="A20" s="156" t="s">
        <v>808</v>
      </c>
      <c r="B20" s="108">
        <v>44.9</v>
      </c>
      <c r="C20" s="72" t="s">
        <v>809</v>
      </c>
      <c r="D20" s="109">
        <v>0.29483334485546203</v>
      </c>
      <c r="E20" s="110" t="s">
        <v>10</v>
      </c>
      <c r="F20" s="108"/>
      <c r="G20" s="72"/>
      <c r="H20" s="109"/>
      <c r="I20" s="110"/>
      <c r="J20" s="108">
        <v>10.76</v>
      </c>
      <c r="K20" s="72" t="s">
        <v>809</v>
      </c>
      <c r="L20" s="109">
        <v>7.0654939658012741E-2</v>
      </c>
      <c r="M20" s="110" t="s">
        <v>10</v>
      </c>
      <c r="N20" s="108"/>
      <c r="O20" s="72"/>
      <c r="P20" s="109"/>
      <c r="Q20" s="110"/>
      <c r="R20" s="108">
        <v>187.7</v>
      </c>
      <c r="S20" s="72" t="s">
        <v>809</v>
      </c>
      <c r="T20" s="109">
        <v>1.2325215774915417</v>
      </c>
      <c r="U20" s="110" t="s">
        <v>10</v>
      </c>
      <c r="V20" s="108">
        <v>243.35999999999999</v>
      </c>
      <c r="W20" s="72" t="s">
        <v>809</v>
      </c>
      <c r="X20" s="109">
        <v>1.5980098620050165</v>
      </c>
      <c r="Y20" s="110" t="s">
        <v>10</v>
      </c>
      <c r="AC20" s="151"/>
      <c r="AD20" s="151"/>
      <c r="AE20" s="151"/>
      <c r="AF20" s="151"/>
      <c r="AG20" s="151"/>
      <c r="AH20" s="151"/>
    </row>
    <row r="21" spans="1:34" x14ac:dyDescent="0.2">
      <c r="A21" s="156"/>
      <c r="B21" s="111">
        <v>1.9864371859543303E-2</v>
      </c>
      <c r="C21" s="72"/>
      <c r="D21" s="112"/>
      <c r="E21" s="110"/>
      <c r="F21" s="111"/>
      <c r="G21" s="72"/>
      <c r="H21" s="112"/>
      <c r="I21" s="110"/>
      <c r="J21" s="111">
        <v>4.760370628255811E-3</v>
      </c>
      <c r="K21" s="72"/>
      <c r="L21" s="112"/>
      <c r="M21" s="110"/>
      <c r="N21" s="111"/>
      <c r="O21" s="72"/>
      <c r="P21" s="112"/>
      <c r="Q21" s="110"/>
      <c r="R21" s="111">
        <v>8.3041037818179897E-2</v>
      </c>
      <c r="S21" s="72"/>
      <c r="T21" s="112"/>
      <c r="U21" s="110"/>
      <c r="V21" s="74"/>
      <c r="W21" s="72"/>
      <c r="X21" s="72"/>
      <c r="Y21" s="110"/>
      <c r="AC21" s="151"/>
      <c r="AD21" s="151"/>
      <c r="AE21" s="151"/>
      <c r="AF21" s="151"/>
      <c r="AG21" s="151"/>
      <c r="AH21" s="151"/>
    </row>
    <row r="22" spans="1:34" x14ac:dyDescent="0.2">
      <c r="A22" s="154" t="s">
        <v>805</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AC22" s="151"/>
      <c r="AD22" s="151"/>
      <c r="AE22" s="151"/>
      <c r="AF22" s="151"/>
      <c r="AG22" s="151"/>
      <c r="AH22" s="151"/>
    </row>
    <row r="23" spans="1:34" x14ac:dyDescent="0.2">
      <c r="A23" s="155" t="s">
        <v>807</v>
      </c>
      <c r="B23" s="149">
        <v>68</v>
      </c>
      <c r="C23" s="150" t="s">
        <v>810</v>
      </c>
      <c r="D23" s="150"/>
      <c r="E23" s="107"/>
      <c r="F23" s="149">
        <v>35</v>
      </c>
      <c r="G23" s="150" t="s">
        <v>810</v>
      </c>
      <c r="H23" s="150"/>
      <c r="I23" s="107"/>
      <c r="J23" s="149">
        <v>16</v>
      </c>
      <c r="K23" s="150" t="s">
        <v>810</v>
      </c>
      <c r="L23" s="150"/>
      <c r="M23" s="107"/>
      <c r="N23" s="149">
        <v>3</v>
      </c>
      <c r="O23" s="150" t="s">
        <v>810</v>
      </c>
      <c r="P23" s="150"/>
      <c r="Q23" s="107"/>
      <c r="R23" s="149">
        <v>4</v>
      </c>
      <c r="S23" s="150" t="s">
        <v>810</v>
      </c>
      <c r="T23" s="150"/>
      <c r="U23" s="107"/>
      <c r="V23" s="149">
        <v>126</v>
      </c>
      <c r="W23" s="150" t="s">
        <v>810</v>
      </c>
      <c r="X23" s="150"/>
      <c r="Y23" s="107"/>
      <c r="AA23" s="169"/>
      <c r="AC23" s="151"/>
      <c r="AD23" s="151"/>
      <c r="AE23" s="151"/>
      <c r="AF23" s="151"/>
      <c r="AG23" s="151"/>
      <c r="AH23" s="151"/>
    </row>
    <row r="24" spans="1:34" x14ac:dyDescent="0.2">
      <c r="A24" s="156" t="s">
        <v>811</v>
      </c>
      <c r="B24" s="108">
        <v>1360821</v>
      </c>
      <c r="C24" s="167" t="s">
        <v>13</v>
      </c>
      <c r="D24" s="109">
        <v>44.212885081996831</v>
      </c>
      <c r="E24" s="110" t="s">
        <v>10</v>
      </c>
      <c r="F24" s="108">
        <v>1142040</v>
      </c>
      <c r="G24" s="167" t="s">
        <v>13</v>
      </c>
      <c r="H24" s="109">
        <v>37.104699374182772</v>
      </c>
      <c r="I24" s="110" t="s">
        <v>10</v>
      </c>
      <c r="J24" s="108">
        <v>337962</v>
      </c>
      <c r="K24" s="167" t="s">
        <v>13</v>
      </c>
      <c r="L24" s="109">
        <v>10.980336405162726</v>
      </c>
      <c r="M24" s="110" t="s">
        <v>10</v>
      </c>
      <c r="N24" s="108">
        <v>122235</v>
      </c>
      <c r="O24" s="167" t="s">
        <v>13</v>
      </c>
      <c r="P24" s="109">
        <v>3.9713893024351119</v>
      </c>
      <c r="Q24" s="110" t="s">
        <v>10</v>
      </c>
      <c r="R24" s="108">
        <v>114826</v>
      </c>
      <c r="S24" s="167" t="s">
        <v>13</v>
      </c>
      <c r="T24" s="109">
        <v>3.7306898362225538</v>
      </c>
      <c r="U24" s="110" t="s">
        <v>10</v>
      </c>
      <c r="V24" s="108">
        <f>SUM(B24,F24,J24,N24,R24)</f>
        <v>3077884</v>
      </c>
      <c r="W24" s="167" t="s">
        <v>13</v>
      </c>
      <c r="X24" s="109">
        <v>100</v>
      </c>
      <c r="Y24" s="110" t="s">
        <v>10</v>
      </c>
      <c r="AC24" s="151"/>
      <c r="AD24" s="151"/>
      <c r="AE24" s="151"/>
      <c r="AF24" s="151"/>
      <c r="AG24" s="151"/>
      <c r="AH24" s="151"/>
    </row>
    <row r="25" spans="1:34" x14ac:dyDescent="0.2">
      <c r="A25" s="156"/>
      <c r="B25" s="108"/>
      <c r="C25" s="72"/>
      <c r="D25" s="109"/>
      <c r="E25" s="110"/>
      <c r="F25" s="108"/>
      <c r="G25" s="72"/>
      <c r="H25" s="109"/>
      <c r="I25" s="110"/>
      <c r="J25" s="108"/>
      <c r="K25" s="72"/>
      <c r="L25" s="109"/>
      <c r="M25" s="110"/>
      <c r="N25" s="108"/>
      <c r="O25" s="72"/>
      <c r="P25" s="109"/>
      <c r="Q25" s="110"/>
      <c r="R25" s="108"/>
      <c r="S25" s="72"/>
      <c r="T25" s="109"/>
      <c r="U25" s="110"/>
      <c r="V25" s="108"/>
      <c r="W25" s="72"/>
      <c r="X25" s="109"/>
      <c r="Y25" s="110"/>
    </row>
    <row r="26" spans="1:34" x14ac:dyDescent="0.2">
      <c r="A26" s="156" t="s">
        <v>808</v>
      </c>
      <c r="B26" s="113">
        <v>8863.0207010799986</v>
      </c>
      <c r="C26" s="72" t="s">
        <v>809</v>
      </c>
      <c r="D26" s="109">
        <v>58.986793311450711</v>
      </c>
      <c r="E26" s="110" t="s">
        <v>10</v>
      </c>
      <c r="F26" s="113">
        <v>3340.0136093871452</v>
      </c>
      <c r="G26" s="72" t="s">
        <v>809</v>
      </c>
      <c r="H26" s="109">
        <v>22.229068291620333</v>
      </c>
      <c r="I26" s="110" t="s">
        <v>10</v>
      </c>
      <c r="J26" s="113">
        <v>1993.6480001000002</v>
      </c>
      <c r="K26" s="72" t="s">
        <v>809</v>
      </c>
      <c r="L26" s="109">
        <v>13.268490110076787</v>
      </c>
      <c r="M26" s="110" t="s">
        <v>10</v>
      </c>
      <c r="N26" s="113">
        <v>828.74999982000008</v>
      </c>
      <c r="O26" s="72" t="s">
        <v>809</v>
      </c>
      <c r="P26" s="109">
        <v>5.5156482868521639</v>
      </c>
      <c r="Q26" s="110" t="s">
        <v>10</v>
      </c>
      <c r="R26" s="113">
        <v>203.51000005999998</v>
      </c>
      <c r="S26" s="72" t="s">
        <v>809</v>
      </c>
      <c r="T26" s="109">
        <v>1.3544369030853951</v>
      </c>
      <c r="U26" s="110" t="s">
        <v>10</v>
      </c>
      <c r="V26" s="113">
        <v>15228.942310447144</v>
      </c>
      <c r="W26" s="72" t="s">
        <v>809</v>
      </c>
      <c r="X26" s="109">
        <v>100</v>
      </c>
      <c r="Y26" s="110" t="s">
        <v>10</v>
      </c>
    </row>
    <row r="27" spans="1:34" x14ac:dyDescent="0.2">
      <c r="A27" s="157"/>
      <c r="B27" s="84"/>
      <c r="C27" s="114"/>
      <c r="D27" s="114"/>
      <c r="E27" s="115"/>
      <c r="F27" s="84"/>
      <c r="G27" s="114"/>
      <c r="H27" s="114"/>
      <c r="I27" s="115"/>
      <c r="J27" s="84"/>
      <c r="K27" s="114"/>
      <c r="L27" s="114"/>
      <c r="M27" s="115"/>
      <c r="N27" s="84"/>
      <c r="O27" s="114"/>
      <c r="P27" s="114"/>
      <c r="Q27" s="115"/>
      <c r="R27" s="84"/>
      <c r="S27" s="114"/>
      <c r="T27" s="114"/>
      <c r="U27" s="115"/>
      <c r="V27" s="84"/>
      <c r="W27" s="114"/>
      <c r="X27" s="114"/>
      <c r="Y27" s="115"/>
    </row>
    <row r="28" spans="1:34" x14ac:dyDescent="0.2">
      <c r="A28" s="116" t="s">
        <v>69</v>
      </c>
      <c r="B28" s="170"/>
      <c r="C28" s="72"/>
      <c r="D28" s="72"/>
      <c r="E28" s="72"/>
      <c r="F28" s="170"/>
      <c r="G28" s="72"/>
      <c r="H28" s="72"/>
      <c r="I28" s="72"/>
      <c r="J28" s="170"/>
      <c r="K28" s="72"/>
      <c r="L28" s="72"/>
      <c r="M28" s="72"/>
      <c r="N28" s="170"/>
      <c r="O28" s="72"/>
      <c r="P28" s="72"/>
      <c r="Q28" s="72"/>
      <c r="R28" s="170"/>
      <c r="S28" s="72"/>
      <c r="T28" s="72"/>
      <c r="U28" s="72"/>
      <c r="V28" s="170"/>
      <c r="W28" s="72"/>
      <c r="X28" s="72"/>
      <c r="Y28" s="72"/>
    </row>
  </sheetData>
  <conditionalFormatting sqref="Z10 C5:E5 D6:E7 D13:E13 C8:E9 C11:E11 C25:E27 V25:Z28 C14:E15 G5:I5 H6:I7 G8:I9 K5:M5 L6:M7 K8:M9 O5:Q5 P6:Q7 O8:Q9 S5:Z5 T6:U7 S8:U9 H12:I13 G11:I11 G14:I15 L12:M13 K11:M11 K14:M15 P12:Q13 O11:Q11 O14:Q15 T12:U13 S11:Z11 S14:U15 H18:I19 G17:I17 G20:I21 L18:M19 K17:M17 K20:M21 P18:Q19 O17:Q17 O20:Q21 T18:U19 S20:U21 V19:W21 Y17:Y21 S17:Y17 X18:Y19 W20:Y20 V21:Y21 D18:E19 C17:E17 C20:E21 G25:I26 K25:M26 O25:Q26 F27:Y27 S25:U26 B27:B28 Z16:Z23 V7:Z9 X6:Z6 V13:Z15 X12:Z12 X24:Z24 T24:U24 P24:Q24 L24:M24 H24:I24 D24:E24 E12 C28:V28">
    <cfRule type="expression" dxfId="0" priority="82" stopIfTrue="1">
      <formula>B5=MAX($F5:$N5)</formula>
    </cfRule>
  </conditionalFormatting>
  <dataValidations disablePrompts="1" count="1">
    <dataValidation type="list" allowBlank="1" showInputMessage="1" showErrorMessage="1" sqref="WUA982540 HO1 RK1 ABG1 ALC1 AUY1 BEU1 BOQ1 BYM1 CII1 CSE1 DCA1 DLW1 DVS1 EFO1 EPK1 EZG1 FJC1 FSY1 GCU1 GMQ1 GWM1 HGI1 HQE1 IAA1 IJW1 ITS1 JDO1 JNK1 JXG1 KHC1 KQY1 LAU1 LKQ1 LUM1 MEI1 MOE1 MYA1 NHW1 NRS1 OBO1 OLK1 OVG1 PFC1 POY1 PYU1 QIQ1 QSM1 RCI1 RME1 RWA1 SFW1 SPS1 SZO1 TJK1 TTG1 UDC1 UMY1 UWU1 VGQ1 VQM1 WAI1 WKE1 WUA1 RME982540 HO65036 RK65036 ABG65036 ALC65036 AUY65036 BEU65036 BOQ65036 BYM65036 CII65036 CSE65036 DCA65036 DLW65036 DVS65036 EFO65036 EPK65036 EZG65036 FJC65036 FSY65036 GCU65036 GMQ65036 GWM65036 HGI65036 HQE65036 IAA65036 IJW65036 ITS65036 JDO65036 JNK65036 JXG65036 KHC65036 KQY65036 LAU65036 LKQ65036 LUM65036 MEI65036 MOE65036 MYA65036 NHW65036 NRS65036 OBO65036 OLK65036 OVG65036 PFC65036 POY65036 PYU65036 QIQ65036 QSM65036 RCI65036 RME65036 RWA65036 SFW65036 SPS65036 SZO65036 TJK65036 TTG65036 UDC65036 UMY65036 UWU65036 VGQ65036 VQM65036 WAI65036 WKE65036 WUA65036 RWA982540 HO130572 RK130572 ABG130572 ALC130572 AUY130572 BEU130572 BOQ130572 BYM130572 CII130572 CSE130572 DCA130572 DLW130572 DVS130572 EFO130572 EPK130572 EZG130572 FJC130572 FSY130572 GCU130572 GMQ130572 GWM130572 HGI130572 HQE130572 IAA130572 IJW130572 ITS130572 JDO130572 JNK130572 JXG130572 KHC130572 KQY130572 LAU130572 LKQ130572 LUM130572 MEI130572 MOE130572 MYA130572 NHW130572 NRS130572 OBO130572 OLK130572 OVG130572 PFC130572 POY130572 PYU130572 QIQ130572 QSM130572 RCI130572 RME130572 RWA130572 SFW130572 SPS130572 SZO130572 TJK130572 TTG130572 UDC130572 UMY130572 UWU130572 VGQ130572 VQM130572 WAI130572 WKE130572 WUA130572 SFW982540 HO196108 RK196108 ABG196108 ALC196108 AUY196108 BEU196108 BOQ196108 BYM196108 CII196108 CSE196108 DCA196108 DLW196108 DVS196108 EFO196108 EPK196108 EZG196108 FJC196108 FSY196108 GCU196108 GMQ196108 GWM196108 HGI196108 HQE196108 IAA196108 IJW196108 ITS196108 JDO196108 JNK196108 JXG196108 KHC196108 KQY196108 LAU196108 LKQ196108 LUM196108 MEI196108 MOE196108 MYA196108 NHW196108 NRS196108 OBO196108 OLK196108 OVG196108 PFC196108 POY196108 PYU196108 QIQ196108 QSM196108 RCI196108 RME196108 RWA196108 SFW196108 SPS196108 SZO196108 TJK196108 TTG196108 UDC196108 UMY196108 UWU196108 VGQ196108 VQM196108 WAI196108 WKE196108 WUA196108 SPS982540 HO261644 RK261644 ABG261644 ALC261644 AUY261644 BEU261644 BOQ261644 BYM261644 CII261644 CSE261644 DCA261644 DLW261644 DVS261644 EFO261644 EPK261644 EZG261644 FJC261644 FSY261644 GCU261644 GMQ261644 GWM261644 HGI261644 HQE261644 IAA261644 IJW261644 ITS261644 JDO261644 JNK261644 JXG261644 KHC261644 KQY261644 LAU261644 LKQ261644 LUM261644 MEI261644 MOE261644 MYA261644 NHW261644 NRS261644 OBO261644 OLK261644 OVG261644 PFC261644 POY261644 PYU261644 QIQ261644 QSM261644 RCI261644 RME261644 RWA261644 SFW261644 SPS261644 SZO261644 TJK261644 TTG261644 UDC261644 UMY261644 UWU261644 VGQ261644 VQM261644 WAI261644 WKE261644 WUA261644 SZO982540 HO327180 RK327180 ABG327180 ALC327180 AUY327180 BEU327180 BOQ327180 BYM327180 CII327180 CSE327180 DCA327180 DLW327180 DVS327180 EFO327180 EPK327180 EZG327180 FJC327180 FSY327180 GCU327180 GMQ327180 GWM327180 HGI327180 HQE327180 IAA327180 IJW327180 ITS327180 JDO327180 JNK327180 JXG327180 KHC327180 KQY327180 LAU327180 LKQ327180 LUM327180 MEI327180 MOE327180 MYA327180 NHW327180 NRS327180 OBO327180 OLK327180 OVG327180 PFC327180 POY327180 PYU327180 QIQ327180 QSM327180 RCI327180 RME327180 RWA327180 SFW327180 SPS327180 SZO327180 TJK327180 TTG327180 UDC327180 UMY327180 UWU327180 VGQ327180 VQM327180 WAI327180 WKE327180 WUA327180 TJK982540 HO392716 RK392716 ABG392716 ALC392716 AUY392716 BEU392716 BOQ392716 BYM392716 CII392716 CSE392716 DCA392716 DLW392716 DVS392716 EFO392716 EPK392716 EZG392716 FJC392716 FSY392716 GCU392716 GMQ392716 GWM392716 HGI392716 HQE392716 IAA392716 IJW392716 ITS392716 JDO392716 JNK392716 JXG392716 KHC392716 KQY392716 LAU392716 LKQ392716 LUM392716 MEI392716 MOE392716 MYA392716 NHW392716 NRS392716 OBO392716 OLK392716 OVG392716 PFC392716 POY392716 PYU392716 QIQ392716 QSM392716 RCI392716 RME392716 RWA392716 SFW392716 SPS392716 SZO392716 TJK392716 TTG392716 UDC392716 UMY392716 UWU392716 VGQ392716 VQM392716 WAI392716 WKE392716 WUA392716 TTG982540 HO458252 RK458252 ABG458252 ALC458252 AUY458252 BEU458252 BOQ458252 BYM458252 CII458252 CSE458252 DCA458252 DLW458252 DVS458252 EFO458252 EPK458252 EZG458252 FJC458252 FSY458252 GCU458252 GMQ458252 GWM458252 HGI458252 HQE458252 IAA458252 IJW458252 ITS458252 JDO458252 JNK458252 JXG458252 KHC458252 KQY458252 LAU458252 LKQ458252 LUM458252 MEI458252 MOE458252 MYA458252 NHW458252 NRS458252 OBO458252 OLK458252 OVG458252 PFC458252 POY458252 PYU458252 QIQ458252 QSM458252 RCI458252 RME458252 RWA458252 SFW458252 SPS458252 SZO458252 TJK458252 TTG458252 UDC458252 UMY458252 UWU458252 VGQ458252 VQM458252 WAI458252 WKE458252 WUA458252 UDC982540 HO523788 RK523788 ABG523788 ALC523788 AUY523788 BEU523788 BOQ523788 BYM523788 CII523788 CSE523788 DCA523788 DLW523788 DVS523788 EFO523788 EPK523788 EZG523788 FJC523788 FSY523788 GCU523788 GMQ523788 GWM523788 HGI523788 HQE523788 IAA523788 IJW523788 ITS523788 JDO523788 JNK523788 JXG523788 KHC523788 KQY523788 LAU523788 LKQ523788 LUM523788 MEI523788 MOE523788 MYA523788 NHW523788 NRS523788 OBO523788 OLK523788 OVG523788 PFC523788 POY523788 PYU523788 QIQ523788 QSM523788 RCI523788 RME523788 RWA523788 SFW523788 SPS523788 SZO523788 TJK523788 TTG523788 UDC523788 UMY523788 UWU523788 VGQ523788 VQM523788 WAI523788 WKE523788 WUA523788 UMY982540 HO589324 RK589324 ABG589324 ALC589324 AUY589324 BEU589324 BOQ589324 BYM589324 CII589324 CSE589324 DCA589324 DLW589324 DVS589324 EFO589324 EPK589324 EZG589324 FJC589324 FSY589324 GCU589324 GMQ589324 GWM589324 HGI589324 HQE589324 IAA589324 IJW589324 ITS589324 JDO589324 JNK589324 JXG589324 KHC589324 KQY589324 LAU589324 LKQ589324 LUM589324 MEI589324 MOE589324 MYA589324 NHW589324 NRS589324 OBO589324 OLK589324 OVG589324 PFC589324 POY589324 PYU589324 QIQ589324 QSM589324 RCI589324 RME589324 RWA589324 SFW589324 SPS589324 SZO589324 TJK589324 TTG589324 UDC589324 UMY589324 UWU589324 VGQ589324 VQM589324 WAI589324 WKE589324 WUA589324 UWU982540 HO654860 RK654860 ABG654860 ALC654860 AUY654860 BEU654860 BOQ654860 BYM654860 CII654860 CSE654860 DCA654860 DLW654860 DVS654860 EFO654860 EPK654860 EZG654860 FJC654860 FSY654860 GCU654860 GMQ654860 GWM654860 HGI654860 HQE654860 IAA654860 IJW654860 ITS654860 JDO654860 JNK654860 JXG654860 KHC654860 KQY654860 LAU654860 LKQ654860 LUM654860 MEI654860 MOE654860 MYA654860 NHW654860 NRS654860 OBO654860 OLK654860 OVG654860 PFC654860 POY654860 PYU654860 QIQ654860 QSM654860 RCI654860 RME654860 RWA654860 SFW654860 SPS654860 SZO654860 TJK654860 TTG654860 UDC654860 UMY654860 UWU654860 VGQ654860 VQM654860 WAI654860 WKE654860 WUA654860 VGQ982540 HO720396 RK720396 ABG720396 ALC720396 AUY720396 BEU720396 BOQ720396 BYM720396 CII720396 CSE720396 DCA720396 DLW720396 DVS720396 EFO720396 EPK720396 EZG720396 FJC720396 FSY720396 GCU720396 GMQ720396 GWM720396 HGI720396 HQE720396 IAA720396 IJW720396 ITS720396 JDO720396 JNK720396 JXG720396 KHC720396 KQY720396 LAU720396 LKQ720396 LUM720396 MEI720396 MOE720396 MYA720396 NHW720396 NRS720396 OBO720396 OLK720396 OVG720396 PFC720396 POY720396 PYU720396 QIQ720396 QSM720396 RCI720396 RME720396 RWA720396 SFW720396 SPS720396 SZO720396 TJK720396 TTG720396 UDC720396 UMY720396 UWU720396 VGQ720396 VQM720396 WAI720396 WKE720396 WUA720396 VQM982540 HO785932 RK785932 ABG785932 ALC785932 AUY785932 BEU785932 BOQ785932 BYM785932 CII785932 CSE785932 DCA785932 DLW785932 DVS785932 EFO785932 EPK785932 EZG785932 FJC785932 FSY785932 GCU785932 GMQ785932 GWM785932 HGI785932 HQE785932 IAA785932 IJW785932 ITS785932 JDO785932 JNK785932 JXG785932 KHC785932 KQY785932 LAU785932 LKQ785932 LUM785932 MEI785932 MOE785932 MYA785932 NHW785932 NRS785932 OBO785932 OLK785932 OVG785932 PFC785932 POY785932 PYU785932 QIQ785932 QSM785932 RCI785932 RME785932 RWA785932 SFW785932 SPS785932 SZO785932 TJK785932 TTG785932 UDC785932 UMY785932 UWU785932 VGQ785932 VQM785932 WAI785932 WKE785932 WUA785932 WAI982540 HO851468 RK851468 ABG851468 ALC851468 AUY851468 BEU851468 BOQ851468 BYM851468 CII851468 CSE851468 DCA851468 DLW851468 DVS851468 EFO851468 EPK851468 EZG851468 FJC851468 FSY851468 GCU851468 GMQ851468 GWM851468 HGI851468 HQE851468 IAA851468 IJW851468 ITS851468 JDO851468 JNK851468 JXG851468 KHC851468 KQY851468 LAU851468 LKQ851468 LUM851468 MEI851468 MOE851468 MYA851468 NHW851468 NRS851468 OBO851468 OLK851468 OVG851468 PFC851468 POY851468 PYU851468 QIQ851468 QSM851468 RCI851468 RME851468 RWA851468 SFW851468 SPS851468 SZO851468 TJK851468 TTG851468 UDC851468 UMY851468 UWU851468 VGQ851468 VQM851468 WAI851468 WKE851468 WUA851468 WKE982540 HO917004 RK917004 ABG917004 ALC917004 AUY917004 BEU917004 BOQ917004 BYM917004 CII917004 CSE917004 DCA917004 DLW917004 DVS917004 EFO917004 EPK917004 EZG917004 FJC917004 FSY917004 GCU917004 GMQ917004 GWM917004 HGI917004 HQE917004 IAA917004 IJW917004 ITS917004 JDO917004 JNK917004 JXG917004 KHC917004 KQY917004 LAU917004 LKQ917004 LUM917004 MEI917004 MOE917004 MYA917004 NHW917004 NRS917004 OBO917004 OLK917004 OVG917004 PFC917004 POY917004 PYU917004 QIQ917004 QSM917004 RCI917004 RME917004 RWA917004 SFW917004 SPS917004 SZO917004 TJK917004 TTG917004 UDC917004 UMY917004 UWU917004 VGQ917004 VQM917004 WAI917004 WKE917004 WUA917004 RCI982540 HO982540 RK982540 ABG982540 ALC982540 AUY982540 BEU982540 BOQ982540 BYM982540 CII982540 CSE982540 DCA982540 DLW982540 DVS982540 EFO982540 EPK982540 EZG982540 FJC982540 FSY982540 GCU982540 GMQ982540 GWM982540 HGI982540 HQE982540 IAA982540 IJW982540 ITS982540 JDO982540 JNK982540 JXG982540 KHC982540 KQY982540 LAU982540 LKQ982540 LUM982540 MEI982540 MOE982540 MYA982540 NHW982540 NRS982540 OBO982540 OLK982540 OVG982540 PFC982540 POY982540 PYU982540 QIQ982540 QSM982540" xr:uid="{22CA0439-8BDE-4372-802C-7AFAB6AFFBD4}">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DXS synopsis</vt:lpstr>
      <vt:lpstr>Book value Rec </vt:lpstr>
      <vt:lpstr>Synopsis summary - Listed </vt:lpstr>
      <vt:lpstr>Map data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2021-02-07T23:21:09Z</dcterms:created>
  <dcterms:modified xsi:type="dcterms:W3CDTF">2021-02-08T08:13:39Z</dcterms:modified>
</cp:coreProperties>
</file>